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" windowWidth="13365" windowHeight="12795"/>
  </bookViews>
  <sheets>
    <sheet name="Финансирование" sheetId="1" r:id="rId1"/>
    <sheet name="Показатели, критерии" sheetId="2" r:id="rId2"/>
    <sheet name="План реализации" sheetId="3" r:id="rId3"/>
  </sheets>
  <externalReferences>
    <externalReference r:id="rId4"/>
  </externalReferences>
  <definedNames>
    <definedName name="_edn1" localSheetId="2">'План реализации'!#REF!</definedName>
    <definedName name="_edn2" localSheetId="2">'План реализации'!#REF!</definedName>
    <definedName name="_edn3" localSheetId="2">'План реализации'!#REF!</definedName>
    <definedName name="_ednref1" localSheetId="2">'План реализации'!$A$7</definedName>
    <definedName name="_ednref2" localSheetId="2">'План реализации'!$B$7</definedName>
    <definedName name="_ednref3" localSheetId="2">'План реализации'!$C$7</definedName>
    <definedName name="_xlnm._FilterDatabase" localSheetId="2" hidden="1">'План реализации'!$A$10:$AD$114</definedName>
    <definedName name="_xlnm._FilterDatabase" localSheetId="0" hidden="1">Финансирование!$A$11:$AI$67</definedName>
    <definedName name="_xlnm.Print_Titles" localSheetId="2">'План реализации'!$7:$10</definedName>
    <definedName name="_xlnm.Print_Titles" localSheetId="1">'Показатели, критерии'!$8:$10</definedName>
    <definedName name="_xlnm.Print_Titles" localSheetId="0">Финансирование!$8:$10</definedName>
    <definedName name="_xlnm.Print_Area" localSheetId="2">'План реализации'!$A$1:$Q$119</definedName>
    <definedName name="_xlnm.Print_Area" localSheetId="1">'Показатели, критерии'!$A$1:$G$61</definedName>
    <definedName name="_xlnm.Print_Area" localSheetId="0">Финансирование!$A$1:$AA$82</definedName>
    <definedName name="Сетка">[1]Сетка!$A$1:$B$18</definedName>
  </definedNames>
  <calcPr calcId="145621"/>
</workbook>
</file>

<file path=xl/calcChain.xml><?xml version="1.0" encoding="utf-8"?>
<calcChain xmlns="http://schemas.openxmlformats.org/spreadsheetml/2006/main">
  <c r="T62" i="1" l="1"/>
  <c r="T44" i="1"/>
  <c r="P44" i="1" l="1"/>
  <c r="J91" i="3" l="1"/>
  <c r="K91" i="3"/>
  <c r="L91" i="3"/>
  <c r="M91" i="3"/>
  <c r="N91" i="3"/>
  <c r="O91" i="3"/>
  <c r="P91" i="3"/>
  <c r="I91" i="3"/>
  <c r="P109" i="3" l="1"/>
  <c r="O109" i="3"/>
  <c r="N109" i="3"/>
  <c r="M109" i="3"/>
  <c r="L109" i="3"/>
  <c r="K109" i="3"/>
  <c r="J109" i="3"/>
  <c r="I109" i="3"/>
  <c r="P108" i="3"/>
  <c r="O108" i="3"/>
  <c r="N108" i="3"/>
  <c r="M108" i="3"/>
  <c r="L108" i="3"/>
  <c r="K108" i="3"/>
  <c r="J108" i="3"/>
  <c r="J107" i="3" s="1"/>
  <c r="I108" i="3"/>
  <c r="T100" i="3"/>
  <c r="S100" i="3"/>
  <c r="T97" i="3"/>
  <c r="S97" i="3"/>
  <c r="T94" i="3"/>
  <c r="S94" i="3"/>
  <c r="T93" i="3"/>
  <c r="S93" i="3"/>
  <c r="T69" i="3"/>
  <c r="S69" i="3"/>
  <c r="P68" i="3"/>
  <c r="O68" i="3"/>
  <c r="N68" i="3"/>
  <c r="M68" i="3"/>
  <c r="L68" i="3"/>
  <c r="K68" i="3"/>
  <c r="J68" i="3"/>
  <c r="I68" i="3"/>
  <c r="P67" i="3"/>
  <c r="O67" i="3"/>
  <c r="N67" i="3"/>
  <c r="M67" i="3"/>
  <c r="M66" i="3" s="1"/>
  <c r="L67" i="3"/>
  <c r="K67" i="3"/>
  <c r="K66" i="3" s="1"/>
  <c r="J67" i="3"/>
  <c r="J66" i="3" s="1"/>
  <c r="I67" i="3"/>
  <c r="I66" i="3" s="1"/>
  <c r="U59" i="3"/>
  <c r="V59" i="3" s="1"/>
  <c r="T11" i="3"/>
  <c r="S11" i="3"/>
  <c r="P107" i="3" l="1"/>
  <c r="P66" i="3"/>
  <c r="O66" i="3"/>
  <c r="I112" i="3"/>
  <c r="J111" i="3"/>
  <c r="J112" i="3"/>
  <c r="M107" i="3"/>
  <c r="M111" i="3"/>
  <c r="K107" i="3"/>
  <c r="K111" i="3"/>
  <c r="O111" i="3"/>
  <c r="K112" i="3"/>
  <c r="O112" i="3"/>
  <c r="I107" i="3"/>
  <c r="I111" i="3"/>
  <c r="M112" i="3"/>
  <c r="L111" i="3"/>
  <c r="P111" i="3"/>
  <c r="L112" i="3"/>
  <c r="P112" i="3"/>
  <c r="N112" i="3"/>
  <c r="N107" i="3"/>
  <c r="N111" i="3"/>
  <c r="N66" i="3"/>
  <c r="O107" i="3"/>
  <c r="L107" i="3"/>
  <c r="L66" i="3"/>
  <c r="T13" i="1"/>
  <c r="T12" i="1" s="1"/>
  <c r="N110" i="3" l="1"/>
  <c r="O110" i="3"/>
  <c r="K110" i="3"/>
  <c r="P110" i="3"/>
  <c r="J110" i="3"/>
  <c r="M110" i="3"/>
  <c r="I110" i="3"/>
  <c r="L110" i="3"/>
  <c r="R12" i="1"/>
  <c r="N13" i="1"/>
  <c r="O13" i="1"/>
  <c r="N62" i="1"/>
  <c r="P62" i="1"/>
  <c r="N12" i="1" l="1"/>
  <c r="P13" i="1"/>
  <c r="P12" i="1" l="1"/>
  <c r="D13" i="1"/>
  <c r="E13" i="1"/>
  <c r="F13" i="1"/>
  <c r="G13" i="1"/>
  <c r="H13" i="1"/>
  <c r="I13" i="1"/>
  <c r="J13" i="1"/>
  <c r="K13" i="1"/>
  <c r="L13" i="1"/>
  <c r="M13" i="1"/>
  <c r="D62" i="1" l="1"/>
  <c r="I62" i="1" l="1"/>
  <c r="J62" i="1"/>
  <c r="I12" i="1" l="1"/>
  <c r="H12" i="1"/>
  <c r="D12" i="1" l="1"/>
  <c r="K62" i="1"/>
  <c r="E62" i="1"/>
  <c r="E12" i="1" s="1"/>
  <c r="L12" i="1"/>
  <c r="J12" i="1"/>
  <c r="K12" i="1" l="1"/>
</calcChain>
</file>

<file path=xl/sharedStrings.xml><?xml version="1.0" encoding="utf-8"?>
<sst xmlns="http://schemas.openxmlformats.org/spreadsheetml/2006/main" count="1536" uniqueCount="476">
  <si>
    <t>краевой бюджет</t>
  </si>
  <si>
    <t>местный бюджет</t>
  </si>
  <si>
    <t xml:space="preserve">ОТЧЕТ </t>
  </si>
  <si>
    <t>___________________</t>
  </si>
  <si>
    <t>об исполнении финансирования государственной программы Краснодарского края</t>
  </si>
  <si>
    <t xml:space="preserve">наименование государственной программы </t>
  </si>
  <si>
    <t xml:space="preserve">                            </t>
  </si>
  <si>
    <t>Единица измерения</t>
  </si>
  <si>
    <t>ОТЧЕТ</t>
  </si>
  <si>
    <t>(за I квартал, первое полугодие, 9 месяцев, год)</t>
  </si>
  <si>
    <t>Государственный заказчик, получатель субсидий (субвенций), ответственный за выполнение мероприятий, исполнитель</t>
  </si>
  <si>
    <t>о достижении целевых показателей государственной программы Краснодарского края</t>
  </si>
  <si>
    <t>Наименование целевого показателя</t>
  </si>
  <si>
    <t xml:space="preserve">          (подпись)                                                                                </t>
  </si>
  <si>
    <t>Х</t>
  </si>
  <si>
    <t>Непосредственный результат реализации мероприятия</t>
  </si>
  <si>
    <t>план</t>
  </si>
  <si>
    <t>факт</t>
  </si>
  <si>
    <t>наименование</t>
  </si>
  <si>
    <t>единица измерения</t>
  </si>
  <si>
    <t>плановое значение</t>
  </si>
  <si>
    <t>фактическое значение</t>
  </si>
  <si>
    <t>Профинансировано (кассовое исполнение) в отчетном периоде, тыс. рублей</t>
  </si>
  <si>
    <t>Объем финансирования, предусмотренный государственной программой на текущий год, тыс. рублей</t>
  </si>
  <si>
    <t>соглашениями с муниципальными образованиями</t>
  </si>
  <si>
    <t>федеральный бюджет</t>
  </si>
  <si>
    <t>внебюджетные  источники</t>
  </si>
  <si>
    <t>аналогичный отчетный период прошлого года</t>
  </si>
  <si>
    <t>Наименование основного мероприятия, подпрограммы, мероприятия подпрограммы, ведомственной целевой программы</t>
  </si>
  <si>
    <t>Объем финансирования в тыс. рублей, предусмотренный на отчетную дату:</t>
  </si>
  <si>
    <t>Значения целевого показателя за:</t>
  </si>
  <si>
    <t>текущий отчетный период</t>
  </si>
  <si>
    <t>уточненной сводной бюджетной росписью</t>
  </si>
  <si>
    <t>ВСЕГО, по государственной программе, в том числе:</t>
  </si>
  <si>
    <t>Подпрограмма "Оказание содействия добровольному переселению в Краснодарский край соотечественников, проживающих за рубежом"</t>
  </si>
  <si>
    <t>1.1.1</t>
  </si>
  <si>
    <t>1.1.2</t>
  </si>
  <si>
    <t>1.1.3</t>
  </si>
  <si>
    <t>1.1.4</t>
  </si>
  <si>
    <t>Подпрограмма "Реализация политики содействия занятости населения"</t>
  </si>
  <si>
    <t xml:space="preserve">Информирование о положении на рынке труда в Краснодарском крае </t>
  </si>
  <si>
    <t>1.1.5</t>
  </si>
  <si>
    <t xml:space="preserve">Содействие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 </t>
  </si>
  <si>
    <t>1.1.6</t>
  </si>
  <si>
    <t>Организация ярмарок вакансий и учебных рабочих мест</t>
  </si>
  <si>
    <t>1.1.7</t>
  </si>
  <si>
    <t>Организация проведения оплачиваемых общественных работ</t>
  </si>
  <si>
    <t>1.1.8</t>
  </si>
  <si>
    <t>Организация временного трудоустройства несовершеннолетних граждан в возрасте от 14 до 18 лет в свободное от учебы время, безработных граждан, испытывающих трудности в поиске подходящей работы, безработных граждан в возрасте от 18 до 20 лет, имеющих среднее профессиональное образование и ищущих работу впервые</t>
  </si>
  <si>
    <t>1.1.9.1</t>
  </si>
  <si>
    <t>Оказание гражданам, признанным в установленном порядке безработными, и гражданам, признанным в установленном порядке безработными и прошедшим профессиональное обучение или получившим дополнительное профессиональное образование по направлению органов труда и занятости, единовременной финансовой помощи на подготовку документов для государственной регистрации в качестве юридического лица, индивидуального предпринимателя, крестьянского (фермерского) хозяйства</t>
  </si>
  <si>
    <t>1.1.9.2</t>
  </si>
  <si>
    <t>Оказание гражданам, признанным в установленном порядке безработными и гражданам, признанным в установленном порядке безработными и прошедшим профессиональное обучение или получившим дополнительное профессиональное образование по направлению органов труда и занятости, единовременной финансовой помощи при их государственной регистрации в качестве юридического лица, индивидуального предпринимателя, крестьянского (фермерского) хозяйства</t>
  </si>
  <si>
    <t>1.2.1</t>
  </si>
  <si>
    <t>Организация профессиональной ориентации граждан в целях выбора сферы деятельности (профессии), трудоустройства, прохождения профессионального обучения и получения дополнительного профессионального образования</t>
  </si>
  <si>
    <t>1.2.2</t>
  </si>
  <si>
    <t>Психологическая поддержка безработных граждан</t>
  </si>
  <si>
    <t>1.2.3</t>
  </si>
  <si>
    <t>Социальная адаптация безработных граждан на рынке труда</t>
  </si>
  <si>
    <t>1.2.4</t>
  </si>
  <si>
    <t>Профессиональное обучение и дополнительное профессиональное образование безработных граждан, включая обучение в другой местности</t>
  </si>
  <si>
    <t>1.2.5</t>
  </si>
  <si>
    <t>Профессиональное обучение и дополнительное профессиональное образование женщин в период отпуска по уходу за ребенком до достижения им возраста трех лет</t>
  </si>
  <si>
    <t>1.2.6</t>
  </si>
  <si>
    <t>Профессиональное обучение и дополнительное профессиональное образование незанятых граждан, которым в соответствии с законодательством Российской Федерации назначена страховая пенсия по старости и которые стремятся возобновить трудовую деятельность</t>
  </si>
  <si>
    <t>1.3.1.1</t>
  </si>
  <si>
    <t>Осуществление выплаты пособия по безработице, в том числе оплата за услуги по доставке и перечислению</t>
  </si>
  <si>
    <t>1.3.1.3</t>
  </si>
  <si>
    <t>Осуществление выплаты стипендии в период прохождения профессионального обучения и получения дополнительного профессионального образования по направлению органов службы занятости, в том числе оплата за услуги по доставке и перечислению</t>
  </si>
  <si>
    <t>1.3.1.4</t>
  </si>
  <si>
    <t>Возмещение Пенсионному фонду Российской Федерации расходов, связанных с выплатой пенсий, оформленных безработным гражданам досрочно</t>
  </si>
  <si>
    <t>1.3.1.5</t>
  </si>
  <si>
    <t>1.3.1.6</t>
  </si>
  <si>
    <t>1.4.5</t>
  </si>
  <si>
    <t>Финансовое обеспечение деятельности государственных казенных учреждений Краснодарского края центров занятости населения в муниципальных образованиях</t>
  </si>
  <si>
    <t>Всего по подпрограмме "Улучшение условий и охраны труда", в том числе:</t>
  </si>
  <si>
    <t>Осуществление мероприятий по информированию, консультированию и оказанию правовой помощи работодателям и работникам по вопросам специальной оценки условий труда</t>
  </si>
  <si>
    <t>Осуществление проведения государственной экспертизы условий труда в целях оценки качества проведения специальной оценки условий труда; правильности предоставления работникам гарантий и компенсаций за труд на работах с вредными и (или) опасными условиями труда; фактических условий труда работников</t>
  </si>
  <si>
    <t>Совершенствование системы мониторинга состояния условий и охраны труда у работодателей, осуществляющих деятельность на территории Краснодарского края</t>
  </si>
  <si>
    <t>Информационно-разъяснительная работа среди работодателей края о возможности улучшения условий и охраны труда в счет уплаты страховых взносов на обязательное социальное страхование от несчастных случаев на производстве и профессиональных заболеваний в Фонд социального страхования Российской Федерации (далее - ФСС РФ)</t>
  </si>
  <si>
    <t>Реализация мероприятий по сокращению производственного травматизма и профессиональных заболеваний в счет уплаты страховых взносов на обязательное социальное страхование от несчастных случаев на производстве и профессиональных заболеваний</t>
  </si>
  <si>
    <t>Организационно-техническое обеспечение работы краевой межведомственной комиссии по охране труда (далее - МВК)</t>
  </si>
  <si>
    <t>Обобщение и распространение передового опыта организаций по внедрению современных систем управления охраной труда, технологий и оборудования, улучшению условий труда работников</t>
  </si>
  <si>
    <t>1.3.1.</t>
  </si>
  <si>
    <t>Координация проведения на территории Краснодарского края в порядке, установленном трудовым законодательством, обучения по охране труда работников, в том числе руководителей организаций, а также работодателей - индивидуальных предпринимателей, проверки знания ими требований охраны труда, а также проведения обучения оказанию первой помощи пострадавшим на производстве</t>
  </si>
  <si>
    <t>1.3.2</t>
  </si>
  <si>
    <t>Развитие системы отраслевых учебно-методических центров охраны труда в Краснодарском крае</t>
  </si>
  <si>
    <t>1.4.1.</t>
  </si>
  <si>
    <t>Актуализация нормативной правовой базы по обеспечению охраны труда в организациях Краснодарского края</t>
  </si>
  <si>
    <t>1.5.1.</t>
  </si>
  <si>
    <t>Подготовка и издание информационно-аналитического бюллетеня "Охрана труда в Краснодарском крае"</t>
  </si>
  <si>
    <t>1.5.2</t>
  </si>
  <si>
    <t>Организация и проведение конференций, семинаров, совещаний по вопросам улучшения условий и охраны труда</t>
  </si>
  <si>
    <t>1.5.3</t>
  </si>
  <si>
    <t>Организация и проведение краевых конкурсов на лучшую организацию работ по охране труда среди организаций Краснодарского края, а также участие во всероссийском конкурсе "Успех и безопасность"</t>
  </si>
  <si>
    <t>Формирование краевого банка вакансий</t>
  </si>
  <si>
    <t>Содействие гражданам в поиске подходящей работы, а работодателям - в подборе необходимых работников</t>
  </si>
  <si>
    <t>Организация выездов мобильных центров занятости населения в городские и сельские поселения для приема граждан и работодателей</t>
  </si>
  <si>
    <t>1.1.11</t>
  </si>
  <si>
    <t>Уведомительная регистрация коллективных договоров и соглашений в сфере труда, заключаемых в Краснодарском крае</t>
  </si>
  <si>
    <t>1.4.1</t>
  </si>
  <si>
    <t>Выдача заключений о привлечении и об использовании иностранных работников в соответствии с законодательством о правовом положении иностранных граждан в Российской Федерации</t>
  </si>
  <si>
    <t>1.4.2</t>
  </si>
  <si>
    <t>Прогноз дополнительной потребности организаций, осуществляющих деятельность на территории Краснодарского края, в квалифицированных кадрах на среднесрочный период</t>
  </si>
  <si>
    <t>1.4.3</t>
  </si>
  <si>
    <t>Разработка прогноза баланса трудовых ресурсов Краснодарского края на среднесрочный период</t>
  </si>
  <si>
    <t>Содействие трудоустройству участников Государственной программы и членам их семей на вакантные рабочие места</t>
  </si>
  <si>
    <t>Государственная программа Краснодарского края "Содействие занятости населения"</t>
  </si>
  <si>
    <t>1.1</t>
  </si>
  <si>
    <t>Уровень безработицы по методологии Международной организации труда (в среднегодовом исчислении)</t>
  </si>
  <si>
    <t>%</t>
  </si>
  <si>
    <t>1.2</t>
  </si>
  <si>
    <t>Уровень регистрируемой безработицы (в среднегодовом исчислении)</t>
  </si>
  <si>
    <t>1.3</t>
  </si>
  <si>
    <t>Коэффициент напряженности на рынке труда (в среднегодовом исчислении)</t>
  </si>
  <si>
    <t>единиц</t>
  </si>
  <si>
    <t>1.4</t>
  </si>
  <si>
    <t>Доля трудоустроенных граждан от численности граждан, обратившихся в органы службы занятости за содействием в поиске подходящей работы</t>
  </si>
  <si>
    <t>1.5</t>
  </si>
  <si>
    <t>Численность пострадавших в результате несчастных случаев на производстве со смертельным исходом</t>
  </si>
  <si>
    <t>человек</t>
  </si>
  <si>
    <t>1.6</t>
  </si>
  <si>
    <t>Удельный вес рабочих мест, на которых проведена специальная оценка условий труда, в общем количестве рабочих мест</t>
  </si>
  <si>
    <t>2.1</t>
  </si>
  <si>
    <t>Доля граждан, получивших государственную услугу по профессиональной ориентации, от численности граждан, обратившихся в органы службы занятости за содействием в поиске подходящей работы</t>
  </si>
  <si>
    <t>2.4</t>
  </si>
  <si>
    <t>Доля несовершеннолетних граждан в возрасте от 14 до 18 лет, принявших участие во временных работах в свободное от учебы время, от численности несовершеннолетних граждан в возрасте от 14 до 18 лет, проживающих на территории Краснодарского края</t>
  </si>
  <si>
    <t>Подпрограмма "Улучшение условий и охраны труда"</t>
  </si>
  <si>
    <t>3.1</t>
  </si>
  <si>
    <t>Численность пострадавших в результате несчастных случаев на производстве с утратой трудоспособности на 1 рабочий день и более</t>
  </si>
  <si>
    <t>3.2</t>
  </si>
  <si>
    <t>Количество дней временной нетрудоспособности в связи с несчастным случаем на производстве в расчете на 1 пострадавшего</t>
  </si>
  <si>
    <t>дни</t>
  </si>
  <si>
    <t>3.3</t>
  </si>
  <si>
    <t>Численность работников с установленным предварительным диагнозом профессионального заболевания по результатам проведения обязательных периодических медицинских осмотров</t>
  </si>
  <si>
    <t>3.4</t>
  </si>
  <si>
    <t>Количество рабочих мест, на которых проведена специальная оценка условий труда</t>
  </si>
  <si>
    <t>тыс. единиц</t>
  </si>
  <si>
    <t>3.5</t>
  </si>
  <si>
    <t>Количество рабочих мест, на которых улучшены условия труда по результатам специальной оценки условий труда</t>
  </si>
  <si>
    <t>3.6</t>
  </si>
  <si>
    <t>Численность работников, занятых на работах с вредными и (или) опасными условиями труда</t>
  </si>
  <si>
    <t>3.7</t>
  </si>
  <si>
    <t>Удельный вес работников, занятых на работах с вредными и (или) опасными условиями труда, от общей численности работников</t>
  </si>
  <si>
    <t>Число участников государственной программы по оказанию содействия добровольному переселению в Российскую Федерацию соотечественников, проживающих за рубежом, утвержденной Указом Президента Российской Федерации от 22 июня 2006 года № 637 (далее - Государственная программа), переселившихся в Краснодарский край (далее - участники Государственной программы), и членов их семей</t>
  </si>
  <si>
    <t>Доля рассмотренных, уполномоченным органом исполнительной власти Краснодарского края заявлений соотечественников - потенциальных участников Государственной программы, от общего количества поступивших заявлений</t>
  </si>
  <si>
    <t>Доля участников Государственной программы, которым выделены жилые помещения для временного размещения на срок не менее 6 месяцев либо которым компенсирован наем жилого помещения на указанный срок</t>
  </si>
  <si>
    <t>Доля участников Государственной программы, постоянно жилищно обустроенных в Краснодарском крае</t>
  </si>
  <si>
    <t>Доля занятых участников Государственной программы и членов их семей - всего, в том числе:</t>
  </si>
  <si>
    <t>работающих по найму</t>
  </si>
  <si>
    <t>осуществляющих предпринимательскую деятельность</t>
  </si>
  <si>
    <t>Доля участников Государственной программы и членов их семей, получивших гарантированное медицинское обслуживание в Краснодарском крае в период адаптации, от общего числа участников Государственной программы и членов их семей</t>
  </si>
  <si>
    <t>Доля участников Государственной программы и членов их семей, получающих среднее профессиональное, высшее образование, дополнительное профессиональное образование в образовательных организациях на территории Краснодарского края, от числа участников Государственной программы и членов их семей, в возрасте до 25 лет</t>
  </si>
  <si>
    <t>Доля расходов краевого бюджета на реализацию предусмотренных подпрограммой "Оказание содействия добровольному переселению в Краснодарский край соотечественников, проживающих за рубежом" мероприятий, связанных с предоставлением дополнительных гарантий и мер социальной поддержки участникам Государственной программы и членам их семей, в том числе оказанием помощи в жилищном обустройстве, в общем размере расходов краевого бюджета на реализацию предусмотренных мероприятий подпрограммы</t>
  </si>
  <si>
    <t>Содействие занятости населения</t>
  </si>
  <si>
    <t>х</t>
  </si>
  <si>
    <t>1.5.1</t>
  </si>
  <si>
    <t>министерство труда и социального развития Краснодарского края</t>
  </si>
  <si>
    <t>министерство здравоохранения Краснодарского края</t>
  </si>
  <si>
    <t>численность граждан, получивших государственную услугу</t>
  </si>
  <si>
    <t>тыс. человек</t>
  </si>
  <si>
    <t xml:space="preserve">тыс. единиц </t>
  </si>
  <si>
    <t>количество вакансий, заявленных работодателями в отчетном периоде</t>
  </si>
  <si>
    <t>численность трудоустроенных граждан</t>
  </si>
  <si>
    <t>количество выездов/число получателей услуг</t>
  </si>
  <si>
    <t>тыс. выездов/тыс. человек</t>
  </si>
  <si>
    <t>1,5/50</t>
  </si>
  <si>
    <t>выполнено</t>
  </si>
  <si>
    <t>численность участников ярмарок вакансий</t>
  </si>
  <si>
    <t>количество заключенных коллективных договоров</t>
  </si>
  <si>
    <t>численность участников мероприятий по профессиональной ориентации</t>
  </si>
  <si>
    <t>численность граждан, направленных на профобучение</t>
  </si>
  <si>
    <t>обеспечение финансирования социальных выплат безработным гражданам</t>
  </si>
  <si>
    <t xml:space="preserve">обеспечение выплаты стипендии в период профессионального обучения </t>
  </si>
  <si>
    <t>обеспечение возмещения Пенсионному фонду Российской Федерации расходов, связанных с выплатой пенсий, оформленных безработным гражданам досрочно</t>
  </si>
  <si>
    <t>обеспечение выплаты материальной помощи в связи с истечением установленного периода выплаты пособия по безработице</t>
  </si>
  <si>
    <t>обеспечение выплаты материальной помощи в период профессиональной подготовки, переподготовки и повышения квалификации по направлению органов службы занятости</t>
  </si>
  <si>
    <t>выдача заключений о привлечении и об использовании иностранных работников на основании запроса Федеральной миграционной службы или ее территориального органа</t>
  </si>
  <si>
    <t>ежегодное формирование прогноза дополнительной потребности организаций в квалифицированных кадрах на среднесрочный период</t>
  </si>
  <si>
    <t>ежегодная разработка прогноза баланса трудовых ресурсов Краснодарского края на очередной год и плановый период</t>
  </si>
  <si>
    <t xml:space="preserve">обеспечение деятельности государственных казенных учреждений Краснодарского края центров занятости населения </t>
  </si>
  <si>
    <t>проведение  государственной экспертизы условий труда</t>
  </si>
  <si>
    <t>шт</t>
  </si>
  <si>
    <t>подготовка решений и мер, направленных на снижение производственного травматизма и профессиональной заболеваемости</t>
  </si>
  <si>
    <t>тыс. руб.</t>
  </si>
  <si>
    <t xml:space="preserve">снижение численности пострадавших в результате несчастных случаев на производстве с утратой трудоспособности на 1 рабочий день и более </t>
  </si>
  <si>
    <t>проведение заседаний МВК</t>
  </si>
  <si>
    <t>повышение степени защиты работников от производственного травматизма и профессиональных заболеваний</t>
  </si>
  <si>
    <t>увеличение численности работников организаций, прошедших обучение по охране труда в установленном порядке</t>
  </si>
  <si>
    <t>работников</t>
  </si>
  <si>
    <t>присвоение статуса отраслевого центра 1 аккредитованной обучающей организации</t>
  </si>
  <si>
    <t>совершенствование региональной нормативной правовой базы в области охраны труда</t>
  </si>
  <si>
    <t xml:space="preserve">подготовка и издание бюллетеней </t>
  </si>
  <si>
    <t xml:space="preserve">проведение  мероприятий </t>
  </si>
  <si>
    <t>численность участников Государственной программы и членов их семей, которым компенсированы расходы на первичное медицинское обследование</t>
  </si>
  <si>
    <t>численность участников Государственной программы и членов их семей, которым компенсированы затраты по признанию образования и (или) квалификации, полученных в иностранном государстве</t>
  </si>
  <si>
    <t xml:space="preserve">проведение  презентаций,  выпуск буклетов (листовок), размещение информации в СМИ </t>
  </si>
  <si>
    <t xml:space="preserve">(И.О. Фамилия)      </t>
  </si>
  <si>
    <t xml:space="preserve">Проведение опроса (анкетирования) инвалидов для определения потребности в трудоустройстве, профессиональном обучении и открытии собственного дела </t>
  </si>
  <si>
    <t xml:space="preserve">Формирование краевого банка вакансий для инвалидов, в том числе на квотируемые рабочие места </t>
  </si>
  <si>
    <t xml:space="preserve">формирование итогов опроса (анкетирования) и ежегодная актуализация данных </t>
  </si>
  <si>
    <t>количество вакансий для инвалидов, в том числе на квотируемые рабочие места</t>
  </si>
  <si>
    <t xml:space="preserve">Предоставление государственных услуг инвалидам в сфере занятости, включая мероприятия по сопровождаемому содействию занятости инвалидов молодого возраста </t>
  </si>
  <si>
    <t xml:space="preserve">оказание государственных услуг инвалидам в сфере занятости, включая мероприятия по сопровождаемому содействию занятости инвалидов молодого возраста </t>
  </si>
  <si>
    <t xml:space="preserve">Информирование потенциальных участников Государственной программы и членов их семей </t>
  </si>
  <si>
    <t>1.1.3.1</t>
  </si>
  <si>
    <t>Компенсация расходов участников Государственной программы и членов их семей, на первичное медицинское обследование</t>
  </si>
  <si>
    <t xml:space="preserve">выплата финансовой поддержки на компенсацию затрат участникам Государственной программы по признанию образования и (или) квалификации, полученных в иностранном государстве </t>
  </si>
  <si>
    <t>1.1.3.2</t>
  </si>
  <si>
    <t xml:space="preserve">организация предоставления дополнительного профессионального образования участникам Государственной программы и членам их семей </t>
  </si>
  <si>
    <t>1.1.4.1</t>
  </si>
  <si>
    <t>Осуществление выплаты материальной помощи в связи с истечением установленного периода выплаты пособия по безработице</t>
  </si>
  <si>
    <t>2.10</t>
  </si>
  <si>
    <t>Доля граждан, получивших государственную услугу по информированию о положении на рынке труда в течение года, от численности экономически активного населения</t>
  </si>
  <si>
    <t>2.11</t>
  </si>
  <si>
    <t>2.12</t>
  </si>
  <si>
    <t>2.13</t>
  </si>
  <si>
    <t>2.14</t>
  </si>
  <si>
    <t>2.15</t>
  </si>
  <si>
    <t>2.16</t>
  </si>
  <si>
    <t>2.17</t>
  </si>
  <si>
    <t>2.18</t>
  </si>
  <si>
    <t>Доля граждан, трудоустроенных на общественные работы, от численности граждан, обратившихся в органы службы занятости в целях поиска подходящей работы в отчетном периоде</t>
  </si>
  <si>
    <t>Доля безработных граждан, испытывающих трудности в поиске работы, и безработных граждан в возрасте от 18 до 20 лет, имеющих среднее профессиональное образование и ищущих работу впервые, трудоустроенных на временные работы, от численности зарегистрированных в отчетном периоде безработных граждан</t>
  </si>
  <si>
    <t>Доля безработных граждан, получивших государственную услугу по психологической поддержке, от численности зарегистрированных в отчетном периоде безработных граждан</t>
  </si>
  <si>
    <t>Доля граждан, получивших государственную услугу по содействию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занятости, от численности зарегистрированных в отчетном периоде безработных граждан</t>
  </si>
  <si>
    <t>Доля трудоустроенных инвалидов от численности инвалидов, обратившихся за содействием в поиске подходящей работы</t>
  </si>
  <si>
    <t>5.1</t>
  </si>
  <si>
    <t>5.2</t>
  </si>
  <si>
    <t>1</t>
  </si>
  <si>
    <t>2</t>
  </si>
  <si>
    <t>3</t>
  </si>
  <si>
    <t>4</t>
  </si>
  <si>
    <t>5</t>
  </si>
  <si>
    <t>6</t>
  </si>
  <si>
    <t>7</t>
  </si>
  <si>
    <t>8</t>
  </si>
  <si>
    <t>Доля безработных граждан, получивших государственную услугу по социальной адаптации, от численности зарегистрированных в отчетном периоде безработных граждан</t>
  </si>
  <si>
    <t>1.1.4.2</t>
  </si>
  <si>
    <t>не выполнено</t>
  </si>
  <si>
    <t>Доля безработных граждан, приступивших к профессиональному обучению и дополнительному профессиональному образованию, от численности зарегистрированных в отчетном периоде безработных граждан</t>
  </si>
  <si>
    <t>численность участников Государственной программы и членов их семей, направленных на получение дополнительного профессионального образования</t>
  </si>
  <si>
    <t xml:space="preserve">численность трудоустроенных участников Государственной программы и членов их семей </t>
  </si>
  <si>
    <t>Доля безработных граждан, получивших государственную услугу по содействию самозанятости безработных граждан, от численности зарегистрированных в отчетном периоде безработных граждан</t>
  </si>
  <si>
    <t>Осуществление выплаты материальной помощи в период профессиональной подготовки, переподготовки и повышения квалификации по направлению органов службы занятости</t>
  </si>
  <si>
    <t>использование работодателями части страховых взносов в ФСС РФ  на предупредительные меры по охране труда</t>
  </si>
  <si>
    <t>1) Номер основного мероприятия, мероприятия подпрограммы, мероприятия ведомственной целевой программы указывается в соответствии с нумерацией, приведенной в государственной программе Краснодарского края (подпрограмме, ведомственной целевой программе).</t>
  </si>
  <si>
    <t>на 6,3%</t>
  </si>
  <si>
    <t>на 0,5%</t>
  </si>
  <si>
    <t xml:space="preserve"> до 43500 работников</t>
  </si>
  <si>
    <t>участие во Всероссийском конкурсе на лучшую организацию работ в области условий и охраны труда "Успех и безопасность"</t>
  </si>
  <si>
    <t>проведение 2 презентаций, 5 тыс. буклетов (листовок), размещение информации в СМИ -2 публикаций</t>
  </si>
  <si>
    <r>
      <t>Номер  мероприятия</t>
    </r>
    <r>
      <rPr>
        <vertAlign val="superscript"/>
        <sz val="9"/>
        <color rgb="FF000000"/>
        <rFont val="Times New Roman"/>
        <family val="1"/>
        <charset val="204"/>
      </rPr>
      <t>1)</t>
    </r>
  </si>
  <si>
    <r>
      <t>краевой бюджет</t>
    </r>
    <r>
      <rPr>
        <i/>
        <vertAlign val="superscript"/>
        <sz val="9"/>
        <color rgb="FF000000"/>
        <rFont val="Times New Roman"/>
        <family val="1"/>
        <charset val="204"/>
      </rPr>
      <t>6)</t>
    </r>
  </si>
  <si>
    <r>
      <t>федеральный бюджет</t>
    </r>
    <r>
      <rPr>
        <i/>
        <vertAlign val="superscript"/>
        <sz val="9"/>
        <color rgb="FF000000"/>
        <rFont val="Times New Roman"/>
        <family val="1"/>
        <charset val="204"/>
      </rPr>
      <t>7)</t>
    </r>
  </si>
  <si>
    <r>
      <t>Заключено государственных контрактов на отчетную дату, тыс. рублей</t>
    </r>
    <r>
      <rPr>
        <vertAlign val="superscript"/>
        <sz val="10"/>
        <color rgb="FF000000"/>
        <rFont val="Times New Roman"/>
        <family val="1"/>
        <charset val="204"/>
      </rPr>
      <t>2)</t>
    </r>
  </si>
  <si>
    <r>
      <t>Причины неосвоения средств по мероприятию</t>
    </r>
    <r>
      <rPr>
        <vertAlign val="superscript"/>
        <sz val="10"/>
        <color theme="1"/>
        <rFont val="Times New Roman"/>
        <family val="1"/>
        <charset val="204"/>
      </rPr>
      <t>3)</t>
    </r>
  </si>
  <si>
    <r>
      <t xml:space="preserve">Отметка о выполнении мероприятия </t>
    </r>
    <r>
      <rPr>
        <vertAlign val="superscript"/>
        <sz val="10"/>
        <color theme="1"/>
        <rFont val="Times New Roman"/>
        <family val="1"/>
        <charset val="204"/>
      </rPr>
      <t>4)</t>
    </r>
  </si>
  <si>
    <r>
      <t xml:space="preserve">Причины невыполнения (несвоевременного выполнения) мероприятия </t>
    </r>
    <r>
      <rPr>
        <vertAlign val="superscript"/>
        <sz val="10"/>
        <color theme="1"/>
        <rFont val="Times New Roman"/>
        <family val="1"/>
        <charset val="204"/>
      </rPr>
      <t>5)</t>
    </r>
  </si>
  <si>
    <t>2) Заполняется в случае если в целях реализации основного мероприятия, мероприятия подпрограммы, мероприятия ведомственной целевой программы используются конкурентные способы определения поставщиков (подрядчиков, исполнителей) или осуществляются закупки у единственного поставщика (подрядчика, исполнителя).</t>
  </si>
  <si>
    <t>3) Заполняется при завершении реализации мероприятия в течение отчетного периода и по результатам реализации мероприятия. Указывается сумма неполного кассового исполнения в тыс. рублях (разница между графами «Профинансировано (кассовое исполнение) в отчетном периоде» (для внебюджетных источников «Объем финансирования, предусмотренный государственной программой на текущий год») и «Объем финансирования, предусмотренный на отчетную дату» в разрезе каждого источника финансирования, с детализацией причин неполного кассового исполнения средств по мероприятию по каждой сумме средств.</t>
  </si>
  <si>
    <t>4) Проставляется отметка «выполнено» или «не выполнено» исходя из степени фактического достижения планового значения непосредственного результата мероприятия.</t>
  </si>
  <si>
    <t>5) Заполняется в случае недостижения планового значения непосредственного результата мероприятия, также указывается текущая стадия выполнения мероприятия.</t>
  </si>
  <si>
    <t>6) Финансовое обеспечение работ, не исполненных в предыдущих отчетных периодах.</t>
  </si>
  <si>
    <t>7) Остатки средств субсидий из федерального бюджета, выделенных краевому бюджету и неиспользованные в предыдущих отчетных периодах.</t>
  </si>
  <si>
    <r>
      <t>Номер целевого показателя</t>
    </r>
    <r>
      <rPr>
        <vertAlign val="superscript"/>
        <sz val="10"/>
        <color rgb="FF000000"/>
        <rFont val="Times New Roman"/>
        <family val="1"/>
        <charset val="204"/>
      </rPr>
      <t>1)</t>
    </r>
  </si>
  <si>
    <r>
      <t>факт</t>
    </r>
    <r>
      <rPr>
        <vertAlign val="superscript"/>
        <sz val="10"/>
        <color theme="1"/>
        <rFont val="Times New Roman"/>
        <family val="1"/>
        <charset val="204"/>
      </rPr>
      <t>3)</t>
    </r>
  </si>
  <si>
    <r>
      <t>Причины не достижения фактического значения показателя в отчетном периоде</t>
    </r>
    <r>
      <rPr>
        <vertAlign val="superscript"/>
        <sz val="10"/>
        <color theme="1"/>
        <rFont val="Times New Roman"/>
        <family val="1"/>
        <charset val="204"/>
      </rPr>
      <t>2)</t>
    </r>
  </si>
  <si>
    <r>
      <rPr>
        <vertAlign val="superscript"/>
        <sz val="10"/>
        <color indexed="8"/>
        <rFont val="Times New Roman"/>
        <family val="1"/>
        <charset val="204"/>
      </rPr>
      <t>1)</t>
    </r>
    <r>
      <rPr>
        <sz val="10"/>
        <color indexed="8"/>
        <rFont val="Times New Roman"/>
        <family val="1"/>
        <charset val="204"/>
      </rPr>
      <t>Номер целевого показателя указывается в соответствии с нумерацией, приведенной в государственной программе Краснодарского края (подпрограммы, ведомственной целевой программы).</t>
    </r>
  </si>
  <si>
    <r>
      <rPr>
        <vertAlign val="superscript"/>
        <sz val="10"/>
        <color indexed="8"/>
        <rFont val="Times New Roman"/>
        <family val="1"/>
        <charset val="204"/>
      </rPr>
      <t>2)</t>
    </r>
    <r>
      <rPr>
        <sz val="10"/>
        <color indexed="8"/>
        <rFont val="Times New Roman"/>
        <family val="1"/>
        <charset val="204"/>
      </rPr>
      <t>В случае мониторинга значения показателя по итогам года, отражается источник информации (например: наименование региональной (при необходимости федеральной) статистической работы либо ведомственной статистики (с указанием реквизитов нормативного акта) с указанием их периодичности), а также указывается конкретная дата получения фактического значения целевого показателя.</t>
    </r>
  </si>
  <si>
    <r>
      <rPr>
        <vertAlign val="superscript"/>
        <sz val="10"/>
        <color indexed="8"/>
        <rFont val="Times New Roman"/>
        <family val="1"/>
        <charset val="204"/>
      </rPr>
      <t>3)</t>
    </r>
    <r>
      <rPr>
        <sz val="10"/>
        <color indexed="8"/>
        <rFont val="Times New Roman"/>
        <family val="1"/>
        <charset val="204"/>
      </rPr>
      <t>В случае мониторинга значения показателя по итогам года, проставляется значение «рассчитывается по итогам года» либо указываются прогнозные (расчетные) данные.</t>
    </r>
  </si>
  <si>
    <t>итоги прогноза дополнительной потребности в квалифицированных кадрах  до 2025 года  сформированы и направлены в министерство образования, науки и молодежной политики для использования в работе при установлении контрольных цифр приема на обучение в профессиональные образовательные организации Краснодарского края</t>
  </si>
  <si>
    <t>о выполнении плана реализации государственной программы Краснодарского края</t>
  </si>
  <si>
    <t>(за I квартал, I полугодие, 9 месяцев, год)</t>
  </si>
  <si>
    <r>
      <t>Номер основного мероприятия, контрольного события, мероприятия</t>
    </r>
    <r>
      <rPr>
        <vertAlign val="superscript"/>
        <sz val="10"/>
        <color theme="1"/>
        <rFont val="Times New Roman"/>
        <family val="1"/>
        <charset val="204"/>
      </rPr>
      <t>1)</t>
    </r>
  </si>
  <si>
    <r>
      <t>Наименование подпрограммы, отдельного мероприятия, ведомственной целевой программы, контрольного события</t>
    </r>
    <r>
      <rPr>
        <vertAlign val="superscript"/>
        <sz val="10"/>
        <color theme="1"/>
        <rFont val="Times New Roman"/>
        <family val="1"/>
        <charset val="204"/>
      </rPr>
      <t>2)</t>
    </r>
  </si>
  <si>
    <t>Статус</t>
  </si>
  <si>
    <r>
      <t>Ответственный за реализацию мероприятия, выполнение контрольного события</t>
    </r>
    <r>
      <rPr>
        <vertAlign val="superscript"/>
        <sz val="10"/>
        <color theme="1"/>
        <rFont val="Times New Roman"/>
        <family val="1"/>
        <charset val="204"/>
      </rPr>
      <t>3)</t>
    </r>
  </si>
  <si>
    <r>
      <t xml:space="preserve">Плановый срок начала реализации мероприятия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</si>
  <si>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Плановый срок окончания реализации мероприятия, наступления контрольного события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</si>
  <si>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Фактический срок начала реализации мероприятия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</si>
  <si>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Фактический срок окончания реализации мероприятия, наступления контрольного события </t>
    </r>
    <r>
      <rPr>
        <sz val="10"/>
        <color rgb="FF000000"/>
        <rFont val="Times New Roman"/>
        <family val="1"/>
        <charset val="204"/>
      </rPr>
      <t>(дд.мм.гггг)</t>
    </r>
  </si>
  <si>
    <t>Поквартальное распределение прогноза кассовых выплат из краевого бюджета, тыс. рублей</t>
  </si>
  <si>
    <t>Причины несоблюдения планового срока реализации, неисполнения финансирования и меры по исполнению мероприятия или контрольного события</t>
  </si>
  <si>
    <t>I</t>
  </si>
  <si>
    <t>II</t>
  </si>
  <si>
    <t>III</t>
  </si>
  <si>
    <t>IV</t>
  </si>
  <si>
    <t>Мероприятие № 1 "Информирование о положении на рынке труда в Краснодарском крае"</t>
  </si>
  <si>
    <t>-</t>
  </si>
  <si>
    <t>Начальник отдела профобучения и профессиональной ориентации в управлении занятости населения М.В. Слепченко</t>
  </si>
  <si>
    <t>Контрольное событие 1.1 Направление в центры занятости населения информации о положении на рынке труда в Краснодарском крае</t>
  </si>
  <si>
    <t>Мероприятие № 2 "Формирование краевого банка вакансий"</t>
  </si>
  <si>
    <t>Мероприятие № 3 "Содействие гражданам в поиске подходящей работы, а работодателям – в подборе необходимых работников"</t>
  </si>
  <si>
    <t>Мероприятие № 4 "Организация выездов мобильных центров занятости населения в городские и сельские поселения для приема граждан и работодателей"</t>
  </si>
  <si>
    <t>Контрольное событие 4.1 Формирование графика выезда Мобильных центров занятости в муниципальных образованиях для оказания государственных услуг в сфере содействия занятости населения</t>
  </si>
  <si>
    <t>Мероприятие № 5 "Содействие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занятости"</t>
  </si>
  <si>
    <t>Мероприятие № 6 "Организация ярмарок вакансий и учебных рабочих мест"</t>
  </si>
  <si>
    <t>Контрольное событие 6.1 Формирование ежеквартального графика проведения ярмарок вакансий в муниципальных образованиях и размещение его на интерактивном портале органов труда и занятости населения Краснодарского края</t>
  </si>
  <si>
    <t>Контрольное событие 6.2 Организация и проведение ярмарок вакансий на территории 44 муниципальных образований для граждан, уволенных с военной службы, и членов их семей в рамках краевой акции «Служба занятости – защитникам Отечества»</t>
  </si>
  <si>
    <t>Контрольное событие 6.3 Организация и проведение ярмарок вакансий на территории 44 муниципальных образований, приуроченных к празднованию 8 марта (Международного женского дня) в рамках краевой акции «Профессиональный мир женщины»</t>
  </si>
  <si>
    <t>Мероприятие № 7 "Организация проведения оплачиваемых общественных работ"</t>
  </si>
  <si>
    <t>Начальник отдела специальных программ и трудоустройства инвалидов в управлении занятости населения
Л.Д. Михайловская</t>
  </si>
  <si>
    <t>Мероприятие № 8 "Организация временного трудоустройства несовершеннолетних граждан в возрасте от 14 до 18 лет в свободное от учебы время, безработных граждан, испытывающих трудности в поиске подходящей работы, безработных граждан в возрасте от 18 до 20 лет, имеющих среднее профессиональное образование и ищущих работу впервые"</t>
  </si>
  <si>
    <t>1.1.9</t>
  </si>
  <si>
    <t>Мероприятие № 9 "Содействие самозанятости безработных граждан, включая оказание гражданам, признанным в установленном порядке безработными, и гражданам, признанным в установленном порядке безработными, прошедшим профессиональное обучение или получившим дополнительное профессиональное образование по направлению органов службы занятости, единовременной финансовой помощи при их государственной регистрации в качестве юридического лица, индивидуального предпринимателя либо крестьянского (фермерского) хозяйства, а также единовременной финансовой помощи на подготовку документов для соответствующей государственной регистрации"</t>
  </si>
  <si>
    <t>Мероприятие № 11 "Уведомительная регистрация коллективных договоров и соглашений в сфере труда, заключаемых в Краснодарском крае"</t>
  </si>
  <si>
    <t>Начальник отдела трудовых отношений и социальных гарантий в управлении труда Н.Д.Федаш</t>
  </si>
  <si>
    <t>Мероприятие № 12 "Организация профессиональной ориентации граждан в целях выбора сферы деятельности (профессии), трудоустройства, прохождения профессионального обучения и получения дополнительного профессионального образования"</t>
  </si>
  <si>
    <t>Контрольное событие
12.1 Проведение семинара со специалистами центров занятости населения по вопросам соблюдения законодательства и административного регламента предоставления государственной услуги по профориентации</t>
  </si>
  <si>
    <t>Начальник отдела профобучения и профессиональной ориентации в управлении занятости населения  М.В. Слепченко</t>
  </si>
  <si>
    <t>Мероприятие № 13 "Психологическая поддержка безработных граждан"</t>
  </si>
  <si>
    <t>Мероприятие № 14 "Социальная адаптация безработных граждан на рынке труда"</t>
  </si>
  <si>
    <t>Мероприятие № 15 "Профессиональное обучение и дополнительное профессиональное образование безработных граждан, включая обучение в другой местности"</t>
  </si>
  <si>
    <t>Контрольное событие 15.1 Проведение семинаров со специалистами центров занятости населения по 
вопросам соблюдения законодательства и административного регламента 
предоставления государственной услуги по профессиональному обучению и дополнительному профессиональному образованию безработных граждан, включая обучение в другой местности</t>
  </si>
  <si>
    <t>Мероприятие № 16 "Профессиональное обучение и дополнительное профессиональное образование женщин в период отпуска по уходу за ребенком до достижения им возраста трех лет"</t>
  </si>
  <si>
    <t>Контрольное событие 16.1 Проведение семинаров со специалистами центров занятости населения по вопросам соблюдения законодательства по профессиональному
обучению и дополнительному профессиональному образованию женщин в период отпуска по уходу за ребенком до достижения им возраста трех лет</t>
  </si>
  <si>
    <t>Мероприятие № 17 "Профессиональное обучение и дополнительное профессиональное образование  незанятых граждан, которым в соответствии с законодательством Российской Федерации назначена страховая пенсия по старости  и которые стремятся возобновить трудовую деятельность"</t>
  </si>
  <si>
    <t>Контрольное событие 17.1 Проведение семинаров со специалистами центров занятости населения по вопросам соблюдения законодательства по профессиональному обучению и дополнительному профессиональному образованию незанятых граждан, которым в соответствии с законодательством Российской Федерации назначена страховая пенсия по старости  и которые стремятся возобновить трудовую деятельность</t>
  </si>
  <si>
    <t>1.3.1</t>
  </si>
  <si>
    <t>Мероприятие № 18 "Осуществление социальных выплат гражданам, признанным в установленном порядке безработными"</t>
  </si>
  <si>
    <t>из федерального бюджета</t>
  </si>
  <si>
    <t>Мероприятие № 19 "Выдача заключений о привлечении и об использовании иностранных работников в соответствии с законодательством о правовом положении иностранных граждан в Российской Федерации"</t>
  </si>
  <si>
    <t>Мероприятие № 20 "Прогноз дополнительной потребности организаций, осуществляющих деятельность на территории Краснодарского края, в квалифицированных кадрах на среднесрочный период"</t>
  </si>
  <si>
    <t>Начальник отдела анализа, прогноза и мониторинга трудовых ресурсов в управлении занятости населения Л.И. Чурсина</t>
  </si>
  <si>
    <t>Мероприятие № 21 "Разработка прогноза баланса трудовых ресурсов Краснодарского края на среднесрочный период"</t>
  </si>
  <si>
    <t>Начальник отдела анализа, прогноза и мониторинга трудовых ресурсов в управлении занятости населения Л.И.Чурсина</t>
  </si>
  <si>
    <t>Мероприятие № 22 "Финансовое обеспечение деятельности государственных казенных учреждений Краснодарского края центров занятости населения в муниципальных образованиях"</t>
  </si>
  <si>
    <t>Руководители государственных казенных учреждений Краснодарского края центров занятости населения в муниципальных образованиях</t>
  </si>
  <si>
    <t>Мероприятие № 23 «Проведение опроса (анкетирования) инвалидов для определения потребности в трудоустройстве, профессиональном обучении и открытии собственного дела»</t>
  </si>
  <si>
    <t>начальник отдела анализа, прогноза и мониторинга трудовых ресурсов в управлении занятости населения
Л.И. Чурсина,
начальник отдела ведения регистров получателей государственных услуг в управлении занятости населения
Е.Е. Воробьев</t>
  </si>
  <si>
    <t>Мероприятие № 24 «Формирование краевого банка вакансий для инвалидов, в том числе на квотируемые рабочие места»</t>
  </si>
  <si>
    <t>Мероприятие № 25 «Предоставление государственных услуг инвалидам в сфере занятости, включая мероприятия по сопровождаемому содействию занятости инвалидов молодого возраста»</t>
  </si>
  <si>
    <t>Контрольное событие 25.1 Проведение семинаров со специалистами центров занятости населения по оказанию содействия в трудоустройстве инвалидов, в соответствии с методическими рекомендациями по содействию занятости инвалидов</t>
  </si>
  <si>
    <t>Итого по подпрограмме "Реализация политики содействия занятости населения"</t>
  </si>
  <si>
    <t>из краевого бюджета</t>
  </si>
  <si>
    <t>Мероприятие № 1 "Осуществление мероприятий по информированию, консультированию и оказанию правовой помощи работодателям и работникам по вопросам специальной оценки условий труда"</t>
  </si>
  <si>
    <t>Начальник отдела управления охраной труда в управлении труда А.М. Мацокин</t>
  </si>
  <si>
    <t>Мероприятие № 2 "Осуществление проведения государственной экспертизы условий труда в целях оценки качества проведения специальной оценки условий труда; правильности предоставления работникам гарантий и компенсаций за труда на работах с вредными и (или) опасными условиями труда; фактических условий труда работников"</t>
  </si>
  <si>
    <t>Итого по подпрограмме "Улучшение условий и охрана труда"</t>
  </si>
  <si>
    <t>Мероприятие № 1 «Информирование потенциальных участников Государственной программы и членов их семей, за исключением мероприятий, предусмотренных пунктом 1.1.1 подпрограммы «Оказание содействия добровольному переселению в Краснодарский край соотечественников, проживающих за рубежом»</t>
  </si>
  <si>
    <t>Мероприятие № 2                  «Компенсация расходов участников Государственной программы и членов их семей на первичное медицинское обследование»</t>
  </si>
  <si>
    <t>Министерство  здравоохранения Краснодарского края</t>
  </si>
  <si>
    <t>Мероприятие № 3                      «Выплата финансовой поддержки на компенсацию затрат участникам Государственной программы по признанию образования и (или) квалификации, полученных в иностранном государстве»</t>
  </si>
  <si>
    <t>Мероприятие № 4               «Организация предоставления дополнительного профессионального образования участникам Государственной программы и членам их семей»</t>
  </si>
  <si>
    <t>Начальник отдела профобучения и профессиональной ориентации в управлении занятости населения                           М.В. Слепченко</t>
  </si>
  <si>
    <t>Мероприятие № 5            «Содействие в трудоустройстве участников Государственной программы и членов их семей на вакантные рабочие места»</t>
  </si>
  <si>
    <t>Итого по подпрограмме "Оказание содействия добровольному переселению в Краснодарский край соотечественников, проживающих за рубежом"</t>
  </si>
  <si>
    <t>Итого по государственной программе</t>
  </si>
  <si>
    <t xml:space="preserve">      (И.О. Фамилия)                                                                                </t>
  </si>
  <si>
    <t>..</t>
  </si>
  <si>
    <t>Контрольное событие 3.1 Проведение семинаров со специалистами центров занятости населения по вопросам соблюдения законодательства и административных регламентов при предоставлении государственной услуги по содействию гражданам в поиске работы и работодателям в подборе необходимых работников</t>
  </si>
  <si>
    <t>Контрольное событие 6.4 Организация и проведение ярмарок вакансий на территории 44 муниципальных образований в рамках краевой акции «Планета ресурсов»</t>
  </si>
  <si>
    <t>Контрольное событие 6.5 Организация и проведение ярмарок вакансий на территории 44 муниципальных образований для несовершеннолетних граждан в рамках краевой акции  «Ты нужен Кубани»</t>
  </si>
  <si>
    <t xml:space="preserve">Контрольное событие 7.1 Организация проведения оплачиваемых общественных работ по благоустройству воинских захоронений, мемориалов, памятников, обелисков воинской славы и прилегающей территории в канун празднования Дня Победы - 9 мая </t>
  </si>
  <si>
    <t>Контрольное событие 7.2 Проведение семинаров со специалистами центров занятости населения по вопросам соблюдения законодательства и административного регламента при предоставлении услуги по организации общественных работ</t>
  </si>
  <si>
    <t>Контрольное событие 8.1 Организация временного трудоустройства несовершеннолетних граждан по благоустройству воинских захоронений, мемориалов, памятников, обелисков воинской славы и прилегающей территории в канун празднования Дня Победы - 9 мая</t>
  </si>
  <si>
    <t>Контрольное событие 8.2 Проведение семинаров со специалистами центров занятости населения по вопросам соблюдения законодательства и административного регламента при предоставлении услуги по временному трудоустройству несовершеннолетних граждан в возрасте от 14 до 18 лет</t>
  </si>
  <si>
    <t>Контрольное событие 9.1 Проведение семинаров со специалистами центров занятости населения по вопросам соблюдения законодательства и административного регламента при предоставлении государственной услуги по содействию самозанятости безработных граждан</t>
  </si>
  <si>
    <t>Контрольное событие
13.1 Проведение семинара со специалистами центров занятости населения по вопросам соблюдения законодательства и административного регламента предоставления государственной услуги по психологической поддержке безработных граждан</t>
  </si>
  <si>
    <t>Контрольное событие
14.1 Проведение семинара со специалистами центров занятости населения по вопросам соблюдения законодательства и административного регламента предоставления государственной услуги по социальной адаптации безработных граждан на рынке труда</t>
  </si>
  <si>
    <t>Контрольное событие 16.2 Проведение опроса женщин,находящихся в отпуске по уходу за ребенком, по выявлению проблем, сдерживающих их возможности пройти профессиональное обучение или трудоустроиться</t>
  </si>
  <si>
    <t>Контрольное событие 20.1 Проведение мониторинга дополнительной потребности организаций в квалифицированных кадрах</t>
  </si>
  <si>
    <t xml:space="preserve"> выполнено</t>
  </si>
  <si>
    <t>1.5.5</t>
  </si>
  <si>
    <t xml:space="preserve">Предоставление субсидий работодателям (юридическим лицам, за исключением государственных (муниципальных) учреждений, и индивидуальным предпринимателям) в целях возмещения затрат на заработную плату инвалидов молодого возраста (от 18 до 44 лет) из числа выпускников высшего и среднего профессионального образования </t>
  </si>
  <si>
    <t>трудоустройство инвалидов</t>
  </si>
  <si>
    <t>увеличение количества рабочих мест в организациях края, на которых проведена специальная оценка условий труда</t>
  </si>
  <si>
    <t>Финансовое обеспечение подведомственных министерству труда и социального развития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</si>
  <si>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 xml:space="preserve">проведение специальной оценки условий труда </t>
  </si>
  <si>
    <t>рабочих мест</t>
  </si>
  <si>
    <t>Финансовое обеспечение подведомственных министерству образования, науки и молодежной политики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</si>
  <si>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министерство образования, науки и молодежной политики Краснодарского края</t>
  </si>
  <si>
    <t>1.1.3.4</t>
  </si>
  <si>
    <t xml:space="preserve">Финансовое обеспечение подведомственных министерству природных ресурсов Краснодарского края государственных казенных учреждений Краснодарского края в части проведения специальной оценки условий труда на рабочих местах </t>
  </si>
  <si>
    <t>министерство природных ресурсов Краснодарского края</t>
  </si>
  <si>
    <t>1.1.3.5</t>
  </si>
  <si>
    <t>Финансовое обеспечение подведомственных государственному управлению ветеринарии Краснодарского края государственных казенных учреждений Краснодарского края в части проведения специальной оценки условий труда на рабочих местах</t>
  </si>
  <si>
    <t>государственное управление ветеринарии Краснодарского края</t>
  </si>
  <si>
    <t xml:space="preserve">Начальник отдела трудоустройства и трудовой миграции в управлении занятости населения 
В.Д. Зайцева,
начальник отдела ведения регистров получателей государственных услуг в управлении занятости населения
Е.Е. Воробьев
</t>
  </si>
  <si>
    <t>Начальник отдела трудоустройства и трудовой миграции в управлении занятости населения 
В.Д. Зайцева</t>
  </si>
  <si>
    <t>Контрольное событие
12.2 Профориентационная акция "Выбери будущее сегодня" для подростков, состоящих на профилактическом учете в комиссиях по делам несовершеннолетних и защите их прав</t>
  </si>
  <si>
    <t>исполняющий обязанности начальника отдела отраслевого 
планирования и финансирования в финансово-экономическом 
управлении
Е.И. Печонова</t>
  </si>
  <si>
    <t xml:space="preserve">Начальник отдела трудоустройства и трудовой миграции в управлении занятости населения 
В.Д. Зайцева
</t>
  </si>
  <si>
    <t>Контрольное событие 19.1 Формирование предложений Краснодарского края о потребности в привлечении иностранной рабочей силы и объеме квоты на очередной год</t>
  </si>
  <si>
    <t>Контрольное событие 21.1 Проведение обучающего семинара со специалистами центров занятости населения в режиме аудиоконференции по теме: «Разработка прогнозного баланса трудовых ресурсов муниципального образования на период до 2021 года»</t>
  </si>
  <si>
    <t xml:space="preserve">начальник отдела управления охраной труда в управлении труда А.М. Мацокин,
исполняющий обязанности начальника отдела государственной экспертизы условий труда в управлении труда Е.Н. Рябинин
</t>
  </si>
  <si>
    <t>исполняющий обязанности начальника отдела государственной экспертизы условий труда в управлении труда Е.Н. Рябинин</t>
  </si>
  <si>
    <t xml:space="preserve">Мероприятие № 3
«Финансовое обеспечение подведомственных органам исполнительной власти Краснодарского края государственных казенных учреждений Краснодарского края в части проведения специальной оценки условий труда на рабочих местах»
</t>
  </si>
  <si>
    <t xml:space="preserve">Мероприятие № 4
«Финансовое обеспечение подведомственных министерству труда и социального развития  Краснодарского края государственных казенных учреждений Краснодарского края в части проведения специальной оценки условий труда на рабочих местах»
</t>
  </si>
  <si>
    <t>Мероприятие № 5
«Финансовое обеспечение подведомственных министерству образования, науки и молодежной политики   Краснодарского края государственных казенных учреждений Краснодарского края в части проведения специальной оценки условий труда на рабочих местах»</t>
  </si>
  <si>
    <t>Мероприятие № 7
«Финансовое обеспечение подведомственных министерству природных ресурсов  Краснодарского края государственных казенных учреждений Краснодарского края в части проведения специальной оценки условий труда на рабочих местах»</t>
  </si>
  <si>
    <t>министерство природных ресурсов  Краснодарского края</t>
  </si>
  <si>
    <t>министерство образования, науки и молодежной политики   Краснодарского края</t>
  </si>
  <si>
    <t xml:space="preserve">Мероприятие № 8
«Финансовое обеспечение подведомственных государственному управлению ветеринарии  Краснодарского края государственных казенных учреждений Краснодарского края в части проведения специальной оценки условий труда на рабочих местах»
</t>
  </si>
  <si>
    <t>государственное управление ветеринарии  Краснодарского края</t>
  </si>
  <si>
    <t>Мероприятие № 9 "Совершенствование системы мониторинга состояния условий и охраны труда у работодателей, осуществляющих деятельность на территории Краснодарского края"</t>
  </si>
  <si>
    <t>Мероприятие № 10 "Информационно-
разъяснительная работа среди работодателей края о возможности улучшения условий и охраны труда в счет уплаты страховых взносов на обязательное социальное страхование от несчастных случаев на производстве и профес-сиональных заболеваний в Фонд социального страхования РФ (далее - ФСС РФ)"</t>
  </si>
  <si>
    <t>Мероприятие № 11 "Реализация мероприятий по сокращению производственного травматизма и профессиональных заболеваний в счет уплаты страховых взносов на обязательное социальное страхование от несчастных случаев на производстве и профессиональных заболеваний"</t>
  </si>
  <si>
    <t>Мероприятие № 12 "Организационно-техническое обеспечение работы краевой межведомственной комиссии по охране труда (далее - МВК)"</t>
  </si>
  <si>
    <t>Мероприятие № 13 "Обобщение и распространение передового опыта организаций по внедрению современных систем управления охраной труда, технологий и оборудования, улучшению условий труда работников"</t>
  </si>
  <si>
    <t>Мероприятие № 14 "Координация проведения на территории Краснодарского края в порядке, установленном трудовым законодательством, обучения по охране труда работников, в том числе руководителей организаций, а также работодателей – индивидуальных предпринимателей, проверки знания ими требований охраны труда, а также проведения обучения оказанию первой помощи пострадавшим на производстве"</t>
  </si>
  <si>
    <t>Мероприятие № 15 "Развитие системы отраслевых учебно-методических центров охраны труда в Краснодарском крае"</t>
  </si>
  <si>
    <t>Мероприятие № 16 "Актуализация нормативной правовой базы по обеспечению охраны труда в организациях Краснодарского 
края"</t>
  </si>
  <si>
    <t>Мероприятие № 17 "Подготовка и издание информационно-аналитического бюллетеня "Охрана труда в Краснодарском крае"</t>
  </si>
  <si>
    <t>Контрольное событие 17.1 Издание информационно-аналитического бюллетеня "Охрана труда в Краснодарском крае"</t>
  </si>
  <si>
    <t>Контрольное событие 12.1 Проведение заседания краевой межведомственной комиссии по охране труда</t>
  </si>
  <si>
    <t>Мероприятие № 18 "Организация и проведение конференций, семинаров, совещаний по вопросам улучшения условий и охраны труда"</t>
  </si>
  <si>
    <t>Мероприятие № 19 "Организация и проведение краевых конкурсов на лучшую организацию работ по охране труда  среди организаций Краснодарского края, а также участие во всероссийском конкурсе "Успех и безопасность"</t>
  </si>
  <si>
    <t xml:space="preserve">начальник отдела трудоустройства и трудовой миграции в управлении занятости населения 
В.Д. Зайцева
</t>
  </si>
  <si>
    <t>начальник отдела трудоустройства и трудовой миграции в управлении занятости населения 
В.Д. Зайцева</t>
  </si>
  <si>
    <t>2.19</t>
  </si>
  <si>
    <t xml:space="preserve">факт </t>
  </si>
  <si>
    <t>30.05.2018,
01.10.2018</t>
  </si>
  <si>
    <t>27.04.2018,
21.09.2018</t>
  </si>
  <si>
    <t>ежеквартально анализируется информация о передовом опыте в области охраны и размещается в информационно аналитическом бюллетене охрана труда в КК</t>
  </si>
  <si>
    <t>Краснодарский край занял первое место в номинации "Лучший субъект РФ в области охраны труда"</t>
  </si>
  <si>
    <t xml:space="preserve">Численность трудоустроенных инвалидов, в том числе молодого возраста (от 18 до 44 лет) из числа выпускников высшего и среднего профессионального образования, с возмещением затрат работодателям (юридическим лицам, за исключением государственных (муниципальных) учреждений, и индивидуальным предпринимателям) на заработную плату в виде субсидий </t>
  </si>
  <si>
    <t>за  2018 год</t>
  </si>
  <si>
    <t>2,5/91,5</t>
  </si>
  <si>
    <t>разработан прогноз баланса трудовых ресурсов Краснодарского края   на 2019 - 2021 годы</t>
  </si>
  <si>
    <t>опрос инвалидов   проведен в IV квартале</t>
  </si>
  <si>
    <t>За 2018 год центрами занятости населения трудоустроен 2581 инвалид. Доля трудоустройства инвалидов (из числа обратившихся) составила 52,4%.</t>
  </si>
  <si>
    <t>за 2018 года</t>
  </si>
  <si>
    <t>09.01.2018,
09.02.2018,
07.03.2018, 10.04.2018, 10.05.2018, 09.06.2018,
10.07.2018,
10.08.2018,
10.09.2018,
10.01.2019</t>
  </si>
  <si>
    <t>23.04.2018,
30.11.2018</t>
  </si>
  <si>
    <t>30.03.2018, 29.06.2018,
28.09.2018,
29.12.2018</t>
  </si>
  <si>
    <t>Контрольное событие 6.6 Организация и проведение ярмарок вакансий на территории 44 муниципальных образований приуроченных к правзднованию Дня матери, в рамках краевой акции "Профессиональный мир женщины"</t>
  </si>
  <si>
    <t>Контрольное событие 6.7 Организация и проведение ярмарок вакансий на территории 44 муниципальных образований приуроченных кмеждународному дню инвалида, в рамках краевой декады "Служба занятости наседения для инвалидов"</t>
  </si>
  <si>
    <t>Контрольное событие 26.1 Проведение семинаров со специалистами центров занятости населения по организации работы с работодателями в части приема и подготовки документов для участия в отборе</t>
  </si>
  <si>
    <t>30.03.2018, 29.06.2018, 
28.09.2018,
29.12.2018</t>
  </si>
  <si>
    <t>Мероприятие № 26 «Предоставление субсидий работодателям (юридическим лицам, за исключением государственных (муници-пальных) учреждений, и индивидуальным предпринимателям) в целях возмещения затрат на заработную плату инвалидов молодого возраста (от 18 до 44 лет) из числа выпускников высшего и среднего профессионального образования»</t>
  </si>
  <si>
    <t>30.03.2018, 29.06.2018,
20.09.2018,
19.11.2018</t>
  </si>
  <si>
    <t>22.03.2018, 21.06.2018,
27.09.2018,
20.12.2018</t>
  </si>
  <si>
    <t>вынесено 236 заключений, в том числе 227 положительных или частично положительных на 2188 иностранных работника, 9 отрицательных на 26 рабочих мест</t>
  </si>
  <si>
    <t>09.01.2018,
09.02.2018,
07.03.2018, 10.04.2018, 08.05.2018, 09.06.2018,
09.07.2018,
09.08.2018,
10.09.2018,
09.01.2019</t>
  </si>
  <si>
    <t>23.03.2018, 28.06.2018,
25.09.2018,
25.12.2018</t>
  </si>
  <si>
    <t>16.03.2018, 28.06.2018,
25.09.2018,
29.12.2018</t>
  </si>
  <si>
    <t>23.03.2018,
23.11.2018</t>
  </si>
  <si>
    <t>46,2  тыс. человек</t>
  </si>
  <si>
    <t>5,1 тыс. человек</t>
  </si>
  <si>
    <t>311 человек</t>
  </si>
  <si>
    <t>250 человек</t>
  </si>
  <si>
    <t>185 человек</t>
  </si>
  <si>
    <t xml:space="preserve">экономия по услугам доставки и перечисления финансовой поддержки (0,418 тыс. руб.) и по выплате заявителям (0,087 тыс. руб.)
</t>
  </si>
  <si>
    <t>Заместитель министра</t>
  </si>
  <si>
    <t>А.И. Голик</t>
  </si>
  <si>
    <t xml:space="preserve">жилищное обустройство согласно Регламенту осуществляется участниками государственной программы самостоятельно за счет собственных средств либо предоставляется работодателем </t>
  </si>
  <si>
    <t>реализация мероприятий, связанных с предоставлением дополнительных гарантий и мер социальной поддержки участникам подпрограммы, имеет заявительный характер</t>
  </si>
  <si>
    <t>оказание матпомощи носит заявительный характер (экономия по материальной помощи - 10,7 тыс. руб., на доставке и перечислению - 0,1  тыс. руб.)</t>
  </si>
  <si>
    <t>возврат в декабре дебиторской задолженности ФСС -219,2 тыс. руб.; остаток бюджетных обязательств для оплаты ЖКУ за декабрь -344,0 тыс. руб., экономия по налогам-5,0 тыс. руб..</t>
  </si>
  <si>
    <t xml:space="preserve">За 2018 год мониторингом охвачено 81,5 % от общего количества работающих в крае, в  2017 году – 79,9 %. </t>
  </si>
  <si>
    <t>Разработан приказ министерства труда и социального развития от 28.09.2018 №1429 "О проведении месячника "Безопасный труд" в организациях транспортной отрасли Краснодарского края; приказ министерства труда и социального развития от 15.11.2018 № 1731 «О проведении краевого конкурса детских рисунков «Я выбираю безопасный труд»</t>
  </si>
  <si>
    <t>экономия средств в размере 16,8 тыс. рублей в связи с заявительным принципом оказания услуги</t>
  </si>
  <si>
    <t xml:space="preserve">экономия в размере 4,4 тыс. рублей в связи с заявительным  характером выплат компенсации расходов участникам Государственной программы и членов их семей на первичное медицинское обследование </t>
  </si>
  <si>
    <t>из общего числа участников и членов их семей 49 человек в возрасте 17 - 25 лет, из них 4 человека получают профессиональное образование, остальные - не нуждаются в получении образования</t>
  </si>
  <si>
    <t>оказание матпомощи носит заявительный характер (экономия по материальной помощи - 22,2 тыс. руб., на доставке и перечислению - 0,1  тыс. руб.)</t>
  </si>
  <si>
    <t>Скоробогатько Андрей Владимирович</t>
  </si>
  <si>
    <t>+7 (861) 252-34-97</t>
  </si>
  <si>
    <t>+7 (861) 259-67-28</t>
  </si>
  <si>
    <t>Король Елена Витальевна</t>
  </si>
  <si>
    <t>экономия в сумме 5,5 тыс. руб. по выплате финансовой помощи безработным гражданам на возмещение затрат на подготовку документов в связи с заявительным принципом оказания услуги</t>
  </si>
  <si>
    <t>экономия в сумме 2,6 тыс. рублей в результате непредставления гражданами, проходившими обучение в другой местности документов подтверждающих расходы на проезд к месту обучения и обратно к месту постоянного проживания (заявительный принцип)</t>
  </si>
  <si>
    <t>экономия по услугам на доставку и перечисление (банковским, почтовым) - 289,8 тыс. руб., не востребованное пособие (заявительный принцип обращения в службу занятости) - 6,8 тыс. руб.</t>
  </si>
  <si>
    <t>сокращение периода обучения и выплаты стипендии - 614,4 тыс. руб. и экономия по услугам доставки и перечисления -17,6 тыс. руб.</t>
  </si>
  <si>
    <t>экономия средств в размере 0,8 тыс. рублей связана с проведением конкурсных процедур</t>
  </si>
  <si>
    <t>экономия средств в размере 0,6 тыс. рублей связана с проведением конкурсных процедур</t>
  </si>
  <si>
    <t>плановый показатель рассчитан министерством природных ресурсов на основании неверных данных</t>
  </si>
  <si>
    <t>остаток в размере 22,6 тыс. рублей образовался по причине по причине неверного расчета планового количества рабочих мест для проведения специальной оценки условий труда</t>
  </si>
  <si>
    <t>показатель не выполнен по причине заявительного принципа финансирования, а также отказа страхователям в финансировании предупредительных мер из-за наличия задолжности по страховым взносам и возвратом неиспользованной части финансирования  в конце года отдельными работодателями</t>
  </si>
  <si>
    <t>заявительный характер оказания услуги, отсутствие необходимости в трудоустройстве</t>
  </si>
  <si>
    <t xml:space="preserve"> остаток средств в размере 1172,8 тыс. руб. образовался в связи с сокращением фактического среднего периода участия граждан в мероприятии до 1 месяца (плановый период - 3 месяца) </t>
  </si>
  <si>
    <t xml:space="preserve"> 342 участника подпрограммы и  члена их семей - заняты, остальные члены семей не нуждаются в трудоустройстве или находятся за пределами трудоспособного возраста</t>
  </si>
  <si>
    <t>экономия в сумме 778,5 тыс. руб.. Планируемый объем финансирования  сформирован по запросу отделения Пенсионного фонда России по Краснодарскому краю, которое в сентябре гарантировало использование предусмотренных средств</t>
  </si>
  <si>
    <t>экономия по услугам банку (0,012 тыс. руб.), экономия материальной поддержки -недостаточно для оплаты 1 рабочего дня, возврат платежного поручения в последний банковский день (0,592 тыс. руб.)</t>
  </si>
  <si>
    <t xml:space="preserve">остаток в связи с возвратом средств в размере 13,1 тыс. рублей в связи возвратом платежного поручения в последний банковский 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</si>
</sst>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_(* #,##0_);_(* \(#,##0\);_(* &quot;-&quot;_);_(@_)"/>
    <numFmt numFmtId="166" formatCode="_(&quot;$&quot;* #,##0_);_(&quot;$&quot;* \(#,##0\);_(&quot;$&quot;* &quot;-&quot;_);_(@_)"/>
    <numFmt numFmtId="167" formatCode="_(* #,##0.00_);_(* \(#,##0.00\);_(* &quot;-&quot;??_);_(@_)"/>
    <numFmt numFmtId="168" formatCode="_-* #,##0.00_р_._-;\-* #,##0.00_р_._-;_-* &quot;-&quot;??_р_._-;_-@_-"/>
    <numFmt numFmtId="169" formatCode="0.0000"/>
    <numFmt numFmtId="170" formatCode="0.0%"/>
  </numFmts>
  <fonts count="38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Arial"/>
      <family val="2"/>
      <charset val="204"/>
    </font>
    <font>
      <sz val="10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Helv"/>
    </font>
    <font>
      <sz val="10"/>
      <name val="Arial Cyr"/>
    </font>
    <font>
      <sz val="12"/>
      <color indexed="8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i/>
      <vertAlign val="superscript"/>
      <sz val="9"/>
      <color rgb="FF000000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vertAlign val="superscript"/>
      <sz val="9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0" fontId="11" fillId="0" borderId="0"/>
    <xf numFmtId="0" fontId="12" fillId="0" borderId="0"/>
    <xf numFmtId="0" fontId="11" fillId="0" borderId="0"/>
    <xf numFmtId="165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/>
    <xf numFmtId="0" fontId="11" fillId="0" borderId="0"/>
    <xf numFmtId="0" fontId="19" fillId="0" borderId="0"/>
    <xf numFmtId="0" fontId="20" fillId="0" borderId="0"/>
    <xf numFmtId="0" fontId="11" fillId="0" borderId="0"/>
    <xf numFmtId="0" fontId="11" fillId="0" borderId="0"/>
    <xf numFmtId="9" fontId="12" fillId="0" borderId="0" applyFont="0" applyFill="0" applyBorder="0" applyAlignment="0" applyProtection="0"/>
    <xf numFmtId="0" fontId="21" fillId="0" borderId="0"/>
    <xf numFmtId="38" fontId="22" fillId="0" borderId="0" applyFont="0" applyFill="0" applyBorder="0" applyAlignment="0" applyProtection="0"/>
    <xf numFmtId="167" fontId="18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11" fillId="0" borderId="0"/>
  </cellStyleXfs>
  <cellXfs count="236">
    <xf numFmtId="0" fontId="0" fillId="0" borderId="0" xfId="0"/>
    <xf numFmtId="0" fontId="5" fillId="0" borderId="0" xfId="0" applyFont="1" applyFill="1"/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justify"/>
    </xf>
    <xf numFmtId="0" fontId="6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left"/>
    </xf>
    <xf numFmtId="0" fontId="0" fillId="0" borderId="0" xfId="0" applyFill="1"/>
    <xf numFmtId="0" fontId="4" fillId="0" borderId="0" xfId="0" applyFont="1" applyFill="1" applyAlignment="1"/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0" fontId="2" fillId="0" borderId="9" xfId="0" applyFont="1" applyFill="1" applyBorder="1" applyAlignment="1">
      <alignment horizontal="left"/>
    </xf>
    <xf numFmtId="0" fontId="23" fillId="0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5" fillId="3" borderId="0" xfId="0" applyFont="1" applyFill="1"/>
    <xf numFmtId="0" fontId="5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top" wrapText="1"/>
    </xf>
    <xf numFmtId="0" fontId="5" fillId="2" borderId="3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164" fontId="5" fillId="2" borderId="0" xfId="0" applyNumberFormat="1" applyFont="1" applyFill="1"/>
    <xf numFmtId="0" fontId="2" fillId="2" borderId="0" xfId="0" applyFont="1" applyFill="1" applyAlignment="1"/>
    <xf numFmtId="0" fontId="2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2" fillId="2" borderId="1" xfId="3" applyFont="1" applyFill="1" applyBorder="1" applyAlignment="1">
      <alignment horizontal="center" vertical="center" wrapText="1"/>
    </xf>
    <xf numFmtId="0" fontId="33" fillId="2" borderId="1" xfId="10" applyFont="1" applyFill="1" applyBorder="1" applyAlignment="1">
      <alignment horizontal="left" wrapText="1"/>
    </xf>
    <xf numFmtId="0" fontId="2" fillId="2" borderId="1" xfId="3" applyFont="1" applyFill="1" applyBorder="1" applyAlignment="1">
      <alignment vertical="center" wrapText="1"/>
    </xf>
    <xf numFmtId="0" fontId="5" fillId="2" borderId="1" xfId="3" applyFont="1" applyFill="1" applyBorder="1" applyAlignment="1">
      <alignment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vertical="center" wrapText="1"/>
    </xf>
    <xf numFmtId="0" fontId="5" fillId="2" borderId="0" xfId="3" applyFont="1" applyFill="1"/>
    <xf numFmtId="164" fontId="5" fillId="2" borderId="0" xfId="3" applyNumberFormat="1" applyFont="1" applyFill="1"/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justify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2" borderId="5" xfId="3" applyFont="1" applyFill="1" applyBorder="1" applyAlignment="1">
      <alignment horizontal="center" vertical="center" wrapText="1"/>
    </xf>
    <xf numFmtId="164" fontId="5" fillId="2" borderId="1" xfId="3" applyNumberFormat="1" applyFont="1" applyFill="1" applyBorder="1" applyAlignment="1">
      <alignment horizontal="center" vertical="center" wrapText="1"/>
    </xf>
    <xf numFmtId="0" fontId="5" fillId="2" borderId="6" xfId="3" applyFont="1" applyFill="1" applyBorder="1" applyAlignment="1">
      <alignment horizontal="center" vertical="center" wrapText="1"/>
    </xf>
    <xf numFmtId="0" fontId="5" fillId="2" borderId="3" xfId="3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justify" vertical="center" wrapText="1"/>
    </xf>
    <xf numFmtId="0" fontId="17" fillId="2" borderId="1" xfId="10" applyFont="1" applyFill="1" applyBorder="1" applyAlignment="1">
      <alignment horizontal="left" vertical="top" wrapText="1"/>
    </xf>
    <xf numFmtId="0" fontId="17" fillId="2" borderId="1" xfId="10" applyFont="1" applyFill="1" applyBorder="1" applyAlignment="1">
      <alignment horizontal="left" wrapText="1"/>
    </xf>
    <xf numFmtId="164" fontId="5" fillId="2" borderId="1" xfId="17" applyNumberFormat="1" applyFont="1" applyFill="1" applyBorder="1" applyAlignment="1">
      <alignment horizontal="center" vertical="center" wrapText="1"/>
    </xf>
    <xf numFmtId="164" fontId="16" fillId="2" borderId="1" xfId="2" applyNumberFormat="1" applyFont="1" applyFill="1" applyBorder="1" applyAlignment="1">
      <alignment horizontal="center" vertical="center"/>
    </xf>
    <xf numFmtId="0" fontId="17" fillId="2" borderId="1" xfId="1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7" fillId="2" borderId="0" xfId="0" applyFont="1" applyFill="1" applyAlignment="1"/>
    <xf numFmtId="0" fontId="35" fillId="2" borderId="0" xfId="0" applyFont="1" applyFill="1"/>
    <xf numFmtId="0" fontId="0" fillId="2" borderId="0" xfId="0" applyFill="1"/>
    <xf numFmtId="0" fontId="34" fillId="2" borderId="0" xfId="0" applyFont="1" applyFill="1" applyAlignment="1"/>
    <xf numFmtId="0" fontId="4" fillId="2" borderId="0" xfId="0" applyFont="1" applyFill="1" applyAlignment="1"/>
    <xf numFmtId="0" fontId="2" fillId="2" borderId="0" xfId="0" applyFont="1" applyFill="1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1" fillId="2" borderId="9" xfId="0" applyFont="1" applyFill="1" applyBorder="1" applyAlignment="1">
      <alignment horizontal="left"/>
    </xf>
    <xf numFmtId="0" fontId="0" fillId="2" borderId="9" xfId="0" applyFill="1" applyBorder="1"/>
    <xf numFmtId="0" fontId="36" fillId="2" borderId="0" xfId="10" applyFont="1" applyFill="1"/>
    <xf numFmtId="0" fontId="13" fillId="2" borderId="0" xfId="10" applyFont="1" applyFill="1"/>
    <xf numFmtId="0" fontId="13" fillId="2" borderId="0" xfId="10" applyFont="1" applyFill="1" applyAlignment="1">
      <alignment wrapText="1"/>
    </xf>
    <xf numFmtId="0" fontId="5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0" fillId="0" borderId="0" xfId="0" applyFill="1"/>
    <xf numFmtId="0" fontId="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 vertical="top" wrapText="1"/>
    </xf>
    <xf numFmtId="2" fontId="5" fillId="2" borderId="1" xfId="3" applyNumberFormat="1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vertical="center" wrapText="1"/>
    </xf>
    <xf numFmtId="164" fontId="7" fillId="2" borderId="2" xfId="0" applyNumberFormat="1" applyFont="1" applyFill="1" applyBorder="1" applyAlignment="1">
      <alignment horizontal="center" textRotation="90" wrapText="1"/>
    </xf>
    <xf numFmtId="0" fontId="0" fillId="2" borderId="0" xfId="0" applyFill="1"/>
    <xf numFmtId="164" fontId="10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164" fontId="14" fillId="2" borderId="1" xfId="1" applyNumberFormat="1" applyFont="1" applyFill="1" applyBorder="1" applyAlignment="1">
      <alignment horizontal="right"/>
    </xf>
    <xf numFmtId="164" fontId="14" fillId="2" borderId="1" xfId="2" applyNumberFormat="1" applyFont="1" applyFill="1" applyBorder="1" applyAlignment="1">
      <alignment horizontal="right" vertical="center"/>
    </xf>
    <xf numFmtId="164" fontId="10" fillId="2" borderId="1" xfId="2" applyNumberFormat="1" applyFont="1" applyFill="1" applyBorder="1" applyAlignment="1">
      <alignment horizontal="right" vertical="center"/>
    </xf>
    <xf numFmtId="164" fontId="10" fillId="2" borderId="1" xfId="2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0" fontId="0" fillId="2" borderId="0" xfId="0" applyFill="1" applyBorder="1"/>
    <xf numFmtId="164" fontId="10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2" borderId="5" xfId="3" applyFont="1" applyFill="1" applyBorder="1" applyAlignment="1">
      <alignment horizontal="center" vertical="center" wrapText="1"/>
    </xf>
    <xf numFmtId="164" fontId="5" fillId="2" borderId="1" xfId="3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164" fontId="5" fillId="2" borderId="1" xfId="3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164" fontId="4" fillId="2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 textRotation="90" wrapText="1"/>
    </xf>
    <xf numFmtId="164" fontId="7" fillId="2" borderId="1" xfId="0" applyNumberFormat="1" applyFont="1" applyFill="1" applyBorder="1" applyAlignment="1">
      <alignment horizontal="center" textRotation="90" wrapText="1"/>
    </xf>
    <xf numFmtId="0" fontId="0" fillId="2" borderId="0" xfId="0" applyFill="1" applyAlignment="1">
      <alignment wrapText="1"/>
    </xf>
    <xf numFmtId="0" fontId="8" fillId="2" borderId="1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left" wrapText="1"/>
    </xf>
    <xf numFmtId="2" fontId="8" fillId="2" borderId="1" xfId="1" applyNumberFormat="1" applyFont="1" applyFill="1" applyBorder="1" applyAlignment="1">
      <alignment horizontal="center"/>
    </xf>
    <xf numFmtId="0" fontId="2" fillId="2" borderId="0" xfId="1" applyFont="1" applyFill="1"/>
    <xf numFmtId="49" fontId="2" fillId="2" borderId="1" xfId="1" applyNumberFormat="1" applyFont="1" applyFill="1" applyBorder="1"/>
    <xf numFmtId="0" fontId="3" fillId="2" borderId="1" xfId="1" applyFont="1" applyFill="1" applyBorder="1" applyAlignment="1">
      <alignment wrapText="1"/>
    </xf>
    <xf numFmtId="0" fontId="2" fillId="2" borderId="1" xfId="1" applyFont="1" applyFill="1" applyBorder="1" applyAlignment="1">
      <alignment horizontal="center" vertical="center"/>
    </xf>
    <xf numFmtId="164" fontId="14" fillId="2" borderId="1" xfId="2" applyNumberFormat="1" applyFont="1" applyFill="1" applyBorder="1" applyAlignment="1">
      <alignment vertical="center"/>
    </xf>
    <xf numFmtId="0" fontId="10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164" fontId="10" fillId="2" borderId="1" xfId="2" applyNumberFormat="1" applyFont="1" applyFill="1" applyBorder="1" applyAlignment="1">
      <alignment horizontal="center" vertical="center" wrapText="1"/>
    </xf>
    <xf numFmtId="164" fontId="10" fillId="2" borderId="1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/>
    <xf numFmtId="49" fontId="2" fillId="2" borderId="1" xfId="1" applyNumberFormat="1" applyFont="1" applyFill="1" applyBorder="1" applyAlignment="1">
      <alignment horizontal="left"/>
    </xf>
    <xf numFmtId="169" fontId="10" fillId="2" borderId="1" xfId="2" applyNumberFormat="1" applyFont="1" applyFill="1" applyBorder="1" applyAlignment="1">
      <alignment horizontal="right" vertical="center"/>
    </xf>
    <xf numFmtId="164" fontId="10" fillId="2" borderId="1" xfId="2" applyNumberFormat="1" applyFont="1" applyFill="1" applyBorder="1" applyAlignment="1">
      <alignment horizontal="right" vertical="center" wrapText="1"/>
    </xf>
    <xf numFmtId="1" fontId="10" fillId="2" borderId="1" xfId="2" applyNumberFormat="1" applyFont="1" applyFill="1" applyBorder="1" applyAlignment="1">
      <alignment horizontal="center" vertical="center" wrapText="1"/>
    </xf>
    <xf numFmtId="1" fontId="10" fillId="2" borderId="1" xfId="1" applyNumberFormat="1" applyFont="1" applyFill="1" applyBorder="1" applyAlignment="1">
      <alignment horizontal="center" vertical="center"/>
    </xf>
    <xf numFmtId="1" fontId="10" fillId="2" borderId="1" xfId="1" applyNumberFormat="1" applyFont="1" applyFill="1" applyBorder="1" applyAlignment="1">
      <alignment horizontal="center" vertical="center" wrapText="1"/>
    </xf>
    <xf numFmtId="0" fontId="4" fillId="2" borderId="1" xfId="1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center" wrapText="1"/>
    </xf>
    <xf numFmtId="170" fontId="4" fillId="2" borderId="1" xfId="1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1" xfId="1" applyFont="1" applyFill="1" applyBorder="1"/>
    <xf numFmtId="49" fontId="2" fillId="2" borderId="1" xfId="1" applyNumberFormat="1" applyFont="1" applyFill="1" applyBorder="1" applyAlignment="1">
      <alignment vertical="top"/>
    </xf>
    <xf numFmtId="0" fontId="4" fillId="2" borderId="1" xfId="1" applyFont="1" applyFill="1" applyBorder="1" applyAlignment="1">
      <alignment horizontal="left" vertical="top" wrapText="1"/>
    </xf>
    <xf numFmtId="0" fontId="4" fillId="2" borderId="1" xfId="10" applyFont="1" applyFill="1" applyBorder="1" applyAlignment="1">
      <alignment horizontal="center" vertical="top" wrapText="1"/>
    </xf>
    <xf numFmtId="0" fontId="10" fillId="2" borderId="1" xfId="10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left" vertical="top"/>
    </xf>
    <xf numFmtId="0" fontId="2" fillId="2" borderId="1" xfId="1" applyFont="1" applyFill="1" applyBorder="1" applyAlignment="1">
      <alignment horizontal="left" vertical="top" wrapText="1"/>
    </xf>
    <xf numFmtId="164" fontId="10" fillId="2" borderId="1" xfId="0" applyNumberFormat="1" applyFont="1" applyFill="1" applyBorder="1" applyAlignment="1">
      <alignment horizontal="center" vertical="top"/>
    </xf>
    <xf numFmtId="49" fontId="24" fillId="2" borderId="0" xfId="0" applyNumberFormat="1" applyFont="1" applyFill="1" applyBorder="1"/>
    <xf numFmtId="0" fontId="2" fillId="2" borderId="0" xfId="0" applyFont="1" applyFill="1" applyBorder="1"/>
    <xf numFmtId="0" fontId="27" fillId="2" borderId="0" xfId="0" applyFont="1" applyFill="1"/>
    <xf numFmtId="0" fontId="5" fillId="2" borderId="0" xfId="0" applyFont="1" applyFill="1" applyBorder="1" applyAlignment="1"/>
    <xf numFmtId="0" fontId="2" fillId="2" borderId="0" xfId="0" applyFont="1" applyFill="1" applyBorder="1" applyAlignment="1"/>
    <xf numFmtId="0" fontId="2" fillId="2" borderId="4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top" wrapText="1"/>
    </xf>
    <xf numFmtId="0" fontId="17" fillId="2" borderId="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top" wrapText="1"/>
    </xf>
    <xf numFmtId="0" fontId="5" fillId="2" borderId="3" xfId="0" applyFont="1" applyFill="1" applyBorder="1" applyAlignment="1">
      <alignment vertical="center" wrapText="1"/>
    </xf>
    <xf numFmtId="164" fontId="16" fillId="2" borderId="1" xfId="0" applyNumberFormat="1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49" fontId="2" fillId="0" borderId="0" xfId="0" applyNumberFormat="1" applyFont="1" applyFill="1"/>
    <xf numFmtId="0" fontId="10" fillId="2" borderId="0" xfId="0" applyFont="1" applyFill="1" applyBorder="1" applyAlignment="1">
      <alignment horizontal="left" wrapText="1"/>
    </xf>
    <xf numFmtId="0" fontId="17" fillId="2" borderId="0" xfId="0" applyFont="1" applyFill="1" applyAlignment="1">
      <alignment horizontal="left" wrapText="1"/>
    </xf>
    <xf numFmtId="0" fontId="5" fillId="2" borderId="1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top"/>
    </xf>
    <xf numFmtId="0" fontId="2" fillId="2" borderId="2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164" fontId="4" fillId="2" borderId="4" xfId="0" applyNumberFormat="1" applyFont="1" applyFill="1" applyBorder="1" applyAlignment="1">
      <alignment horizontal="center" vertical="top" wrapText="1"/>
    </xf>
    <xf numFmtId="164" fontId="4" fillId="2" borderId="5" xfId="0" applyNumberFormat="1" applyFont="1" applyFill="1" applyBorder="1" applyAlignment="1">
      <alignment horizontal="center" vertical="top" wrapText="1"/>
    </xf>
    <xf numFmtId="164" fontId="4" fillId="2" borderId="6" xfId="0" applyNumberFormat="1" applyFont="1" applyFill="1" applyBorder="1" applyAlignment="1">
      <alignment horizontal="center" vertical="top" wrapText="1"/>
    </xf>
    <xf numFmtId="164" fontId="4" fillId="2" borderId="8" xfId="0" applyNumberFormat="1" applyFont="1" applyFill="1" applyBorder="1" applyAlignment="1">
      <alignment horizontal="center" vertical="top" wrapText="1"/>
    </xf>
    <xf numFmtId="164" fontId="4" fillId="2" borderId="9" xfId="0" applyNumberFormat="1" applyFont="1" applyFill="1" applyBorder="1" applyAlignment="1">
      <alignment horizontal="center" vertical="top" wrapText="1"/>
    </xf>
    <xf numFmtId="164" fontId="4" fillId="2" borderId="10" xfId="0" applyNumberFormat="1" applyFont="1" applyFill="1" applyBorder="1" applyAlignment="1">
      <alignment horizontal="center" vertical="top" wrapText="1"/>
    </xf>
    <xf numFmtId="164" fontId="4" fillId="2" borderId="11" xfId="0" applyNumberFormat="1" applyFont="1" applyFill="1" applyBorder="1" applyAlignment="1">
      <alignment horizontal="center" vertical="top" wrapText="1"/>
    </xf>
    <xf numFmtId="164" fontId="4" fillId="2" borderId="12" xfId="0" applyNumberFormat="1" applyFont="1" applyFill="1" applyBorder="1" applyAlignment="1">
      <alignment horizontal="center" vertical="top" wrapText="1"/>
    </xf>
    <xf numFmtId="164" fontId="4" fillId="2" borderId="13" xfId="0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164" fontId="4" fillId="2" borderId="2" xfId="0" applyNumberFormat="1" applyFont="1" applyFill="1" applyBorder="1" applyAlignment="1">
      <alignment horizontal="center" vertical="top" wrapText="1"/>
    </xf>
    <xf numFmtId="164" fontId="4" fillId="2" borderId="7" xfId="0" applyNumberFormat="1" applyFont="1" applyFill="1" applyBorder="1" applyAlignment="1">
      <alignment horizontal="center" vertical="top" wrapText="1"/>
    </xf>
    <xf numFmtId="164" fontId="4" fillId="2" borderId="3" xfId="0" applyNumberFormat="1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37" fillId="0" borderId="0" xfId="0" applyFont="1" applyFill="1" applyAlignment="1">
      <alignment horizontal="left" vertical="top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17" fillId="2" borderId="4" xfId="10" applyFont="1" applyFill="1" applyBorder="1" applyAlignment="1">
      <alignment horizontal="left" vertical="top" wrapText="1"/>
    </xf>
    <xf numFmtId="0" fontId="17" fillId="2" borderId="5" xfId="10" applyFont="1" applyFill="1" applyBorder="1" applyAlignment="1">
      <alignment horizontal="left" vertical="top" wrapText="1"/>
    </xf>
    <xf numFmtId="0" fontId="17" fillId="2" borderId="6" xfId="10" applyFont="1" applyFill="1" applyBorder="1" applyAlignment="1">
      <alignment horizontal="left" vertical="top" wrapText="1"/>
    </xf>
    <xf numFmtId="49" fontId="15" fillId="2" borderId="4" xfId="0" applyNumberFormat="1" applyFont="1" applyFill="1" applyBorder="1" applyAlignment="1">
      <alignment horizontal="left" vertical="center" wrapText="1"/>
    </xf>
    <xf numFmtId="49" fontId="15" fillId="2" borderId="5" xfId="0" applyNumberFormat="1" applyFont="1" applyFill="1" applyBorder="1" applyAlignment="1">
      <alignment horizontal="left" vertical="center" wrapText="1"/>
    </xf>
    <xf numFmtId="49" fontId="15" fillId="2" borderId="6" xfId="0" applyNumberFormat="1" applyFont="1" applyFill="1" applyBorder="1" applyAlignment="1">
      <alignment horizontal="left" vertical="center" wrapText="1"/>
    </xf>
    <xf numFmtId="0" fontId="33" fillId="2" borderId="4" xfId="10" applyFont="1" applyFill="1" applyBorder="1" applyAlignment="1">
      <alignment horizontal="left" vertical="top" wrapText="1"/>
    </xf>
    <xf numFmtId="0" fontId="33" fillId="2" borderId="5" xfId="10" applyFont="1" applyFill="1" applyBorder="1" applyAlignment="1">
      <alignment horizontal="left" vertical="top" wrapText="1"/>
    </xf>
    <xf numFmtId="0" fontId="33" fillId="2" borderId="6" xfId="10" applyFont="1" applyFill="1" applyBorder="1" applyAlignment="1">
      <alignment horizontal="left" vertical="top" wrapText="1"/>
    </xf>
    <xf numFmtId="0" fontId="34" fillId="2" borderId="0" xfId="0" applyFont="1" applyFill="1" applyAlignment="1">
      <alignment horizontal="left" wrapText="1"/>
    </xf>
    <xf numFmtId="49" fontId="5" fillId="2" borderId="4" xfId="0" applyNumberFormat="1" applyFont="1" applyFill="1" applyBorder="1" applyAlignment="1">
      <alignment horizontal="left" vertical="center" wrapText="1"/>
    </xf>
    <xf numFmtId="49" fontId="5" fillId="2" borderId="5" xfId="0" applyNumberFormat="1" applyFont="1" applyFill="1" applyBorder="1" applyAlignment="1">
      <alignment horizontal="left" vertical="center" wrapText="1"/>
    </xf>
    <xf numFmtId="49" fontId="5" fillId="2" borderId="6" xfId="0" applyNumberFormat="1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horizontal="center" vertical="top" wrapText="1"/>
    </xf>
    <xf numFmtId="0" fontId="31" fillId="2" borderId="0" xfId="0" applyFont="1" applyFill="1" applyAlignment="1">
      <alignment horizontal="center"/>
    </xf>
  </cellXfs>
  <cellStyles count="18">
    <cellStyle name="Comma [0]" xfId="4"/>
    <cellStyle name="Currency [0]" xfId="5"/>
    <cellStyle name="Normal_Sheet1" xfId="6"/>
    <cellStyle name="Обычный" xfId="0" builtinId="0"/>
    <cellStyle name="Обычный 2" xfId="7"/>
    <cellStyle name="Обычный 3" xfId="8"/>
    <cellStyle name="Обычный 4" xfId="9"/>
    <cellStyle name="Обычный 5" xfId="10"/>
    <cellStyle name="Обычный 5 4" xfId="1"/>
    <cellStyle name="Обычный 6" xfId="11"/>
    <cellStyle name="Обычный 6 2" xfId="3"/>
    <cellStyle name="Обычный 6 2 2" xfId="17"/>
    <cellStyle name="Обычный_Книга1" xfId="2"/>
    <cellStyle name="Процентный 2" xfId="12"/>
    <cellStyle name="Стиль 1" xfId="13"/>
    <cellStyle name="Тысячи [0]_молодежная практика" xfId="14"/>
    <cellStyle name="Тысячи_Код меню" xfId="15"/>
    <cellStyle name="Финансовый 2" xfId="16"/>
  </cellStyles>
  <dxfs count="0"/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1;&#1086;&#1085;&#1076;&#1080;&#1085;&#1072;&#1090;&#1080;\&#1086;&#1073;&#1097;&#1072;&#1103;\&#1052;&#1086;&#1080;%20&#1076;&#1086;&#1082;&#1091;&#1084;&#1077;&#1085;&#1090;&#1099;\&#1044;&#1086;&#1082;&#1091;&#1084;&#1077;&#1085;&#1090;&#1099;%20Excel\&#1041;&#1102;&#1076;&#1078;&#1077;&#1090;&#1099;\2005\&#1059;&#1095;.&#1087;&#1088;&#1086;&#1094;&#1077;&#1089;&#1089;\2005_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_нач"/>
      <sheetName val="Г_неп"/>
      <sheetName val="Г_сред"/>
      <sheetName val="Г_шк"/>
      <sheetName val="Г_инт_все"/>
      <sheetName val="Г_мун_инт"/>
      <sheetName val="Г_веч"/>
      <sheetName val="Г_всего"/>
      <sheetName val="Г_с_мун_инт"/>
      <sheetName val="Г_без_инт"/>
      <sheetName val="С_нач"/>
      <sheetName val="С_неп"/>
      <sheetName val="С_сред"/>
      <sheetName val="С_шк"/>
      <sheetName val="С_инт_все"/>
      <sheetName val="С_мун_инт"/>
      <sheetName val="С_веч"/>
      <sheetName val="С_всего"/>
      <sheetName val="С_с_мун_инт"/>
      <sheetName val="С_без_инт"/>
      <sheetName val="С_малокомпл"/>
      <sheetName val="МО_всего"/>
      <sheetName val="МО_с_мун_инт"/>
      <sheetName val="МО_без_инт"/>
      <sheetName val="Сет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A1">
            <v>1</v>
          </cell>
          <cell r="B1">
            <v>600</v>
          </cell>
        </row>
        <row r="2">
          <cell r="A2">
            <v>2</v>
          </cell>
          <cell r="B2">
            <v>670</v>
          </cell>
        </row>
        <row r="3">
          <cell r="A3">
            <v>3</v>
          </cell>
          <cell r="B3">
            <v>740</v>
          </cell>
        </row>
        <row r="4">
          <cell r="A4">
            <v>4</v>
          </cell>
          <cell r="B4">
            <v>820</v>
          </cell>
        </row>
        <row r="5">
          <cell r="A5">
            <v>5</v>
          </cell>
          <cell r="B5">
            <v>910</v>
          </cell>
        </row>
        <row r="6">
          <cell r="A6">
            <v>6</v>
          </cell>
          <cell r="B6">
            <v>1010</v>
          </cell>
        </row>
        <row r="7">
          <cell r="A7">
            <v>7</v>
          </cell>
          <cell r="B7">
            <v>1110</v>
          </cell>
        </row>
        <row r="8">
          <cell r="A8">
            <v>8</v>
          </cell>
          <cell r="B8">
            <v>1220</v>
          </cell>
        </row>
        <row r="9">
          <cell r="A9">
            <v>9</v>
          </cell>
          <cell r="B9">
            <v>1340</v>
          </cell>
        </row>
        <row r="10">
          <cell r="A10">
            <v>10</v>
          </cell>
          <cell r="B10">
            <v>1470</v>
          </cell>
        </row>
        <row r="11">
          <cell r="A11">
            <v>11</v>
          </cell>
          <cell r="B11">
            <v>1610</v>
          </cell>
        </row>
        <row r="12">
          <cell r="A12">
            <v>12</v>
          </cell>
          <cell r="B12">
            <v>1740</v>
          </cell>
        </row>
        <row r="13">
          <cell r="A13">
            <v>13</v>
          </cell>
          <cell r="B13">
            <v>1880</v>
          </cell>
        </row>
        <row r="14">
          <cell r="A14">
            <v>14</v>
          </cell>
          <cell r="B14">
            <v>2020</v>
          </cell>
        </row>
        <row r="15">
          <cell r="A15">
            <v>15</v>
          </cell>
          <cell r="B15">
            <v>2180</v>
          </cell>
        </row>
        <row r="16">
          <cell r="A16">
            <v>16</v>
          </cell>
          <cell r="B16">
            <v>2340</v>
          </cell>
        </row>
        <row r="17">
          <cell r="A17">
            <v>17</v>
          </cell>
          <cell r="B17">
            <v>2520</v>
          </cell>
        </row>
        <row r="18">
          <cell r="A18">
            <v>18</v>
          </cell>
          <cell r="B18">
            <v>2700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I82"/>
  <sheetViews>
    <sheetView tabSelected="1" view="pageBreakPreview" topLeftCell="A16" zoomScaleNormal="85" zoomScaleSheetLayoutView="100" zoomScalePageLayoutView="70" workbookViewId="0">
      <selection activeCell="D21" sqref="D19:M21"/>
    </sheetView>
  </sheetViews>
  <sheetFormatPr defaultColWidth="9.140625" defaultRowHeight="15" x14ac:dyDescent="0.25"/>
  <cols>
    <col min="1" max="1" width="7.85546875" style="86" customWidth="1"/>
    <col min="2" max="2" width="24.28515625" style="86" customWidth="1"/>
    <col min="3" max="3" width="18.7109375" style="86" customWidth="1"/>
    <col min="4" max="4" width="8.85546875" style="86" customWidth="1"/>
    <col min="5" max="5" width="11.28515625" style="86" customWidth="1"/>
    <col min="6" max="7" width="4.28515625" style="86" customWidth="1"/>
    <col min="8" max="9" width="10.140625" style="86" customWidth="1"/>
    <col min="10" max="10" width="7.28515625" style="86" customWidth="1"/>
    <col min="11" max="11" width="10.140625" style="86" customWidth="1"/>
    <col min="12" max="12" width="6" style="86" customWidth="1"/>
    <col min="13" max="13" width="14.42578125" style="86" customWidth="1"/>
    <col min="14" max="14" width="9.85546875" style="86" customWidth="1"/>
    <col min="15" max="15" width="4.28515625" style="86" customWidth="1"/>
    <col min="16" max="16" width="9.28515625" style="86" customWidth="1"/>
    <col min="17" max="17" width="4.28515625" style="86" customWidth="1"/>
    <col min="18" max="18" width="5.28515625" style="86" customWidth="1"/>
    <col min="19" max="19" width="10.140625" style="86" customWidth="1"/>
    <col min="20" max="20" width="11.7109375" style="86" customWidth="1"/>
    <col min="21" max="21" width="17" style="86" customWidth="1"/>
    <col min="22" max="22" width="15.5703125" style="86" customWidth="1"/>
    <col min="23" max="23" width="8.28515625" style="86" customWidth="1"/>
    <col min="24" max="24" width="11.7109375" style="86" customWidth="1"/>
    <col min="25" max="25" width="18.7109375" style="86" customWidth="1"/>
    <col min="26" max="26" width="12.28515625" style="86" customWidth="1"/>
    <col min="27" max="27" width="16.5703125" style="86" customWidth="1"/>
    <col min="28" max="28" width="9.7109375" style="86" bestFit="1" customWidth="1"/>
    <col min="29" max="29" width="14.140625" style="86" customWidth="1"/>
    <col min="30" max="33" width="9.28515625" style="86" bestFit="1" customWidth="1"/>
    <col min="34" max="34" width="9.140625" style="86"/>
    <col min="35" max="35" width="9.28515625" style="86" bestFit="1" customWidth="1"/>
    <col min="36" max="16384" width="9.140625" style="86"/>
  </cols>
  <sheetData>
    <row r="1" spans="1:35" ht="15.75" x14ac:dyDescent="0.25">
      <c r="A1" s="201" t="s">
        <v>2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</row>
    <row r="2" spans="1:35" ht="15.75" x14ac:dyDescent="0.25">
      <c r="A2" s="201" t="s">
        <v>4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</row>
    <row r="3" spans="1:35" ht="15.75" x14ac:dyDescent="0.25">
      <c r="A3" s="201" t="s">
        <v>154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</row>
    <row r="4" spans="1:35" x14ac:dyDescent="0.25">
      <c r="A4" s="202" t="s">
        <v>5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</row>
    <row r="5" spans="1:35" ht="15.75" x14ac:dyDescent="0.25">
      <c r="A5" s="201" t="s">
        <v>418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</row>
    <row r="6" spans="1:35" x14ac:dyDescent="0.25">
      <c r="A6" s="177" t="s">
        <v>9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</row>
    <row r="7" spans="1:35" ht="4.1500000000000004" customHeight="1" x14ac:dyDescent="0.25">
      <c r="B7" s="10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108"/>
    </row>
    <row r="8" spans="1:35" ht="27.75" customHeight="1" x14ac:dyDescent="0.25">
      <c r="A8" s="195" t="s">
        <v>252</v>
      </c>
      <c r="B8" s="182" t="s">
        <v>28</v>
      </c>
      <c r="C8" s="185" t="s">
        <v>10</v>
      </c>
      <c r="D8" s="189" t="s">
        <v>23</v>
      </c>
      <c r="E8" s="190"/>
      <c r="F8" s="190"/>
      <c r="G8" s="190"/>
      <c r="H8" s="191"/>
      <c r="I8" s="186" t="s">
        <v>29</v>
      </c>
      <c r="J8" s="187"/>
      <c r="K8" s="187"/>
      <c r="L8" s="187"/>
      <c r="M8" s="188"/>
      <c r="N8" s="189" t="s">
        <v>22</v>
      </c>
      <c r="O8" s="190"/>
      <c r="P8" s="190"/>
      <c r="Q8" s="190"/>
      <c r="R8" s="190"/>
      <c r="S8" s="191"/>
      <c r="T8" s="198" t="s">
        <v>255</v>
      </c>
      <c r="U8" s="178" t="s">
        <v>256</v>
      </c>
      <c r="V8" s="189" t="s">
        <v>15</v>
      </c>
      <c r="W8" s="190"/>
      <c r="X8" s="190"/>
      <c r="Y8" s="191"/>
      <c r="Z8" s="178" t="s">
        <v>257</v>
      </c>
      <c r="AA8" s="178" t="s">
        <v>258</v>
      </c>
    </row>
    <row r="9" spans="1:35" ht="42" customHeight="1" x14ac:dyDescent="0.25">
      <c r="A9" s="196"/>
      <c r="B9" s="183"/>
      <c r="C9" s="182"/>
      <c r="D9" s="192"/>
      <c r="E9" s="193"/>
      <c r="F9" s="193"/>
      <c r="G9" s="193"/>
      <c r="H9" s="194"/>
      <c r="I9" s="181" t="s">
        <v>32</v>
      </c>
      <c r="J9" s="181"/>
      <c r="K9" s="181"/>
      <c r="L9" s="181"/>
      <c r="M9" s="109" t="s">
        <v>24</v>
      </c>
      <c r="N9" s="192"/>
      <c r="O9" s="193"/>
      <c r="P9" s="193"/>
      <c r="Q9" s="193"/>
      <c r="R9" s="193"/>
      <c r="S9" s="194"/>
      <c r="T9" s="199"/>
      <c r="U9" s="179"/>
      <c r="V9" s="192"/>
      <c r="W9" s="193"/>
      <c r="X9" s="193"/>
      <c r="Y9" s="194"/>
      <c r="Z9" s="179"/>
      <c r="AA9" s="179"/>
    </row>
    <row r="10" spans="1:35" ht="99.75" customHeight="1" x14ac:dyDescent="0.25">
      <c r="A10" s="197"/>
      <c r="B10" s="184"/>
      <c r="C10" s="182"/>
      <c r="D10" s="85" t="s">
        <v>25</v>
      </c>
      <c r="E10" s="85" t="s">
        <v>0</v>
      </c>
      <c r="F10" s="110" t="s">
        <v>253</v>
      </c>
      <c r="G10" s="111" t="s">
        <v>1</v>
      </c>
      <c r="H10" s="111" t="s">
        <v>26</v>
      </c>
      <c r="I10" s="111" t="s">
        <v>25</v>
      </c>
      <c r="J10" s="110" t="s">
        <v>254</v>
      </c>
      <c r="K10" s="111" t="s">
        <v>0</v>
      </c>
      <c r="L10" s="110" t="s">
        <v>253</v>
      </c>
      <c r="M10" s="111" t="s">
        <v>1</v>
      </c>
      <c r="N10" s="111" t="s">
        <v>25</v>
      </c>
      <c r="O10" s="110" t="s">
        <v>254</v>
      </c>
      <c r="P10" s="111" t="s">
        <v>0</v>
      </c>
      <c r="Q10" s="110" t="s">
        <v>253</v>
      </c>
      <c r="R10" s="111" t="s">
        <v>1</v>
      </c>
      <c r="S10" s="111" t="s">
        <v>26</v>
      </c>
      <c r="T10" s="200"/>
      <c r="U10" s="180"/>
      <c r="V10" s="85" t="s">
        <v>18</v>
      </c>
      <c r="W10" s="85" t="s">
        <v>19</v>
      </c>
      <c r="X10" s="85" t="s">
        <v>20</v>
      </c>
      <c r="Y10" s="85" t="s">
        <v>21</v>
      </c>
      <c r="Z10" s="180"/>
      <c r="AA10" s="180"/>
      <c r="AC10" s="112"/>
    </row>
    <row r="11" spans="1:35" x14ac:dyDescent="0.25">
      <c r="A11" s="88">
        <v>1</v>
      </c>
      <c r="B11" s="88">
        <v>2</v>
      </c>
      <c r="C11" s="88">
        <v>3</v>
      </c>
      <c r="D11" s="88">
        <v>4</v>
      </c>
      <c r="E11" s="88">
        <v>5</v>
      </c>
      <c r="F11" s="88">
        <v>6</v>
      </c>
      <c r="G11" s="88">
        <v>7</v>
      </c>
      <c r="H11" s="88">
        <v>8</v>
      </c>
      <c r="I11" s="88">
        <v>9</v>
      </c>
      <c r="J11" s="88">
        <v>10</v>
      </c>
      <c r="K11" s="88">
        <v>11</v>
      </c>
      <c r="L11" s="88">
        <v>12</v>
      </c>
      <c r="M11" s="88">
        <v>13</v>
      </c>
      <c r="N11" s="88">
        <v>14</v>
      </c>
      <c r="O11" s="88">
        <v>15</v>
      </c>
      <c r="P11" s="88">
        <v>16</v>
      </c>
      <c r="Q11" s="88">
        <v>17</v>
      </c>
      <c r="R11" s="88">
        <v>18</v>
      </c>
      <c r="S11" s="88">
        <v>19</v>
      </c>
      <c r="T11" s="88">
        <v>20</v>
      </c>
      <c r="U11" s="88">
        <v>21</v>
      </c>
      <c r="V11" s="88">
        <v>22</v>
      </c>
      <c r="W11" s="88">
        <v>23</v>
      </c>
      <c r="X11" s="88">
        <v>24</v>
      </c>
      <c r="Y11" s="88">
        <v>25</v>
      </c>
      <c r="Z11" s="88">
        <v>31</v>
      </c>
      <c r="AA11" s="88">
        <v>32</v>
      </c>
    </row>
    <row r="12" spans="1:35" s="116" customFormat="1" ht="25.5" x14ac:dyDescent="0.2">
      <c r="A12" s="113"/>
      <c r="B12" s="114" t="s">
        <v>33</v>
      </c>
      <c r="C12" s="113"/>
      <c r="D12" s="89">
        <f>D62+D13</f>
        <v>621145.60000000009</v>
      </c>
      <c r="E12" s="89">
        <f>E62+E13+E44</f>
        <v>698042.2</v>
      </c>
      <c r="F12" s="89">
        <v>0</v>
      </c>
      <c r="G12" s="89">
        <v>0</v>
      </c>
      <c r="H12" s="89">
        <f>H62+H13+H44</f>
        <v>273507.5</v>
      </c>
      <c r="I12" s="89">
        <f>I62+I13</f>
        <v>621145.60000000009</v>
      </c>
      <c r="J12" s="89">
        <f>J62+J13</f>
        <v>0</v>
      </c>
      <c r="K12" s="89">
        <f>K62+K13+K44</f>
        <v>698042.2</v>
      </c>
      <c r="L12" s="89">
        <f>L62+L13</f>
        <v>0</v>
      </c>
      <c r="M12" s="89">
        <v>0</v>
      </c>
      <c r="N12" s="89">
        <f>N62+N13</f>
        <v>619402.07999999996</v>
      </c>
      <c r="O12" s="89"/>
      <c r="P12" s="89">
        <f>P62+P13+P44</f>
        <v>696237.00000000012</v>
      </c>
      <c r="Q12" s="89"/>
      <c r="R12" s="89">
        <f>R62+R13</f>
        <v>0</v>
      </c>
      <c r="S12" s="89">
        <v>231559.8</v>
      </c>
      <c r="T12" s="89">
        <f>T62+T13+T44</f>
        <v>150503.79999999999</v>
      </c>
      <c r="U12" s="91"/>
      <c r="V12" s="87" t="s">
        <v>14</v>
      </c>
      <c r="W12" s="87" t="s">
        <v>14</v>
      </c>
      <c r="X12" s="87" t="s">
        <v>14</v>
      </c>
      <c r="Y12" s="87" t="s">
        <v>14</v>
      </c>
      <c r="Z12" s="87" t="s">
        <v>14</v>
      </c>
      <c r="AA12" s="87"/>
      <c r="AB12" s="115"/>
    </row>
    <row r="13" spans="1:35" s="116" customFormat="1" ht="38.25" x14ac:dyDescent="0.2">
      <c r="A13" s="117"/>
      <c r="B13" s="118" t="s">
        <v>39</v>
      </c>
      <c r="C13" s="119"/>
      <c r="D13" s="90">
        <f t="shared" ref="D13:M13" si="0">SUM(D14:D43)</f>
        <v>620875.80000000005</v>
      </c>
      <c r="E13" s="90">
        <f t="shared" si="0"/>
        <v>696013.6</v>
      </c>
      <c r="F13" s="90">
        <f t="shared" si="0"/>
        <v>0</v>
      </c>
      <c r="G13" s="90">
        <f t="shared" si="0"/>
        <v>0</v>
      </c>
      <c r="H13" s="90">
        <f t="shared" si="0"/>
        <v>0</v>
      </c>
      <c r="I13" s="90">
        <f t="shared" si="0"/>
        <v>620875.80000000005</v>
      </c>
      <c r="J13" s="90">
        <f t="shared" si="0"/>
        <v>0</v>
      </c>
      <c r="K13" s="90">
        <f t="shared" si="0"/>
        <v>696013.6</v>
      </c>
      <c r="L13" s="90">
        <f t="shared" si="0"/>
        <v>0</v>
      </c>
      <c r="M13" s="90">
        <f t="shared" si="0"/>
        <v>0</v>
      </c>
      <c r="N13" s="90">
        <f t="shared" ref="N13:T13" si="1">SUM(N14:N43)</f>
        <v>619135.69999999995</v>
      </c>
      <c r="O13" s="90">
        <f t="shared" si="1"/>
        <v>0</v>
      </c>
      <c r="P13" s="90">
        <f t="shared" si="1"/>
        <v>694233.40000000014</v>
      </c>
      <c r="Q13" s="90"/>
      <c r="R13" s="90"/>
      <c r="S13" s="90"/>
      <c r="T13" s="90">
        <f t="shared" si="1"/>
        <v>148438.39999999999</v>
      </c>
      <c r="U13" s="91"/>
      <c r="V13" s="87" t="s">
        <v>14</v>
      </c>
      <c r="W13" s="87" t="s">
        <v>14</v>
      </c>
      <c r="X13" s="87" t="s">
        <v>14</v>
      </c>
      <c r="Y13" s="87" t="s">
        <v>14</v>
      </c>
      <c r="Z13" s="87" t="s">
        <v>14</v>
      </c>
      <c r="AA13" s="87"/>
      <c r="AB13" s="120"/>
    </row>
    <row r="14" spans="1:35" s="116" customFormat="1" ht="63.75" x14ac:dyDescent="0.2">
      <c r="A14" s="117" t="s">
        <v>35</v>
      </c>
      <c r="B14" s="121" t="s">
        <v>40</v>
      </c>
      <c r="C14" s="122" t="s">
        <v>157</v>
      </c>
      <c r="D14" s="91"/>
      <c r="E14" s="91">
        <v>2892</v>
      </c>
      <c r="F14" s="91"/>
      <c r="G14" s="91"/>
      <c r="H14" s="91"/>
      <c r="I14" s="91"/>
      <c r="J14" s="91"/>
      <c r="K14" s="91">
        <v>2892</v>
      </c>
      <c r="L14" s="91"/>
      <c r="M14" s="91"/>
      <c r="N14" s="91"/>
      <c r="O14" s="91"/>
      <c r="P14" s="91">
        <v>2892</v>
      </c>
      <c r="Q14" s="91"/>
      <c r="R14" s="91"/>
      <c r="S14" s="91"/>
      <c r="T14" s="91">
        <v>2892</v>
      </c>
      <c r="U14" s="91"/>
      <c r="V14" s="123" t="s">
        <v>159</v>
      </c>
      <c r="W14" s="123" t="s">
        <v>160</v>
      </c>
      <c r="X14" s="123">
        <v>178</v>
      </c>
      <c r="Y14" s="87">
        <v>220.2</v>
      </c>
      <c r="Z14" s="124" t="s">
        <v>167</v>
      </c>
      <c r="AA14" s="124"/>
      <c r="AB14" s="125"/>
      <c r="AD14" s="126"/>
      <c r="AE14" s="126"/>
      <c r="AG14" s="126"/>
      <c r="AI14" s="126"/>
    </row>
    <row r="15" spans="1:35" s="116" customFormat="1" ht="81" customHeight="1" x14ac:dyDescent="0.2">
      <c r="A15" s="127" t="s">
        <v>36</v>
      </c>
      <c r="B15" s="121" t="s">
        <v>95</v>
      </c>
      <c r="C15" s="122" t="s">
        <v>157</v>
      </c>
      <c r="D15" s="91"/>
      <c r="E15" s="91"/>
      <c r="F15" s="91"/>
      <c r="G15" s="91"/>
      <c r="H15" s="128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123" t="s">
        <v>162</v>
      </c>
      <c r="W15" s="123" t="s">
        <v>161</v>
      </c>
      <c r="X15" s="123">
        <v>250</v>
      </c>
      <c r="Y15" s="87">
        <v>294.5</v>
      </c>
      <c r="Z15" s="124" t="s">
        <v>167</v>
      </c>
      <c r="AA15" s="124"/>
      <c r="AB15" s="125"/>
      <c r="AD15" s="126"/>
      <c r="AE15" s="126"/>
      <c r="AG15" s="126"/>
      <c r="AI15" s="126"/>
    </row>
    <row r="16" spans="1:35" s="116" customFormat="1" ht="51" x14ac:dyDescent="0.2">
      <c r="A16" s="127" t="s">
        <v>37</v>
      </c>
      <c r="B16" s="121" t="s">
        <v>96</v>
      </c>
      <c r="C16" s="122" t="s">
        <v>157</v>
      </c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123" t="s">
        <v>163</v>
      </c>
      <c r="W16" s="123" t="s">
        <v>160</v>
      </c>
      <c r="X16" s="123">
        <v>110</v>
      </c>
      <c r="Y16" s="87">
        <v>120.8</v>
      </c>
      <c r="Z16" s="124" t="s">
        <v>167</v>
      </c>
      <c r="AA16" s="124"/>
      <c r="AB16" s="125"/>
      <c r="AD16" s="126"/>
      <c r="AE16" s="126"/>
      <c r="AG16" s="126"/>
      <c r="AI16" s="126"/>
    </row>
    <row r="17" spans="1:35" s="116" customFormat="1" ht="76.5" x14ac:dyDescent="0.2">
      <c r="A17" s="127" t="s">
        <v>38</v>
      </c>
      <c r="B17" s="121" t="s">
        <v>97</v>
      </c>
      <c r="C17" s="122" t="s">
        <v>157</v>
      </c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123" t="s">
        <v>164</v>
      </c>
      <c r="W17" s="123" t="s">
        <v>165</v>
      </c>
      <c r="X17" s="123" t="s">
        <v>166</v>
      </c>
      <c r="Y17" s="87" t="s">
        <v>419</v>
      </c>
      <c r="Z17" s="124" t="s">
        <v>167</v>
      </c>
      <c r="AA17" s="124"/>
      <c r="AB17" s="125"/>
      <c r="AD17" s="126"/>
      <c r="AE17" s="126"/>
      <c r="AG17" s="126"/>
      <c r="AI17" s="126"/>
    </row>
    <row r="18" spans="1:35" s="116" customFormat="1" ht="114.75" x14ac:dyDescent="0.2">
      <c r="A18" s="117" t="s">
        <v>41</v>
      </c>
      <c r="B18" s="121" t="s">
        <v>42</v>
      </c>
      <c r="C18" s="122" t="s">
        <v>157</v>
      </c>
      <c r="D18" s="91"/>
      <c r="E18" s="91">
        <v>500</v>
      </c>
      <c r="F18" s="91"/>
      <c r="G18" s="91"/>
      <c r="H18" s="91"/>
      <c r="I18" s="91"/>
      <c r="J18" s="91"/>
      <c r="K18" s="91">
        <v>500</v>
      </c>
      <c r="L18" s="91"/>
      <c r="M18" s="91"/>
      <c r="N18" s="91"/>
      <c r="O18" s="91"/>
      <c r="P18" s="91">
        <v>499.5</v>
      </c>
      <c r="Q18" s="91"/>
      <c r="R18" s="91"/>
      <c r="S18" s="91"/>
      <c r="T18" s="91">
        <v>2.4</v>
      </c>
      <c r="U18" s="129" t="s">
        <v>444</v>
      </c>
      <c r="V18" s="123" t="s">
        <v>159</v>
      </c>
      <c r="W18" s="123" t="s">
        <v>120</v>
      </c>
      <c r="X18" s="130">
        <v>118</v>
      </c>
      <c r="Y18" s="131">
        <v>183</v>
      </c>
      <c r="Z18" s="124" t="s">
        <v>167</v>
      </c>
      <c r="AA18" s="87"/>
      <c r="AB18" s="125"/>
      <c r="AD18" s="126"/>
      <c r="AE18" s="126"/>
      <c r="AG18" s="126"/>
      <c r="AI18" s="126"/>
    </row>
    <row r="19" spans="1:35" s="116" customFormat="1" ht="51" x14ac:dyDescent="0.2">
      <c r="A19" s="117" t="s">
        <v>43</v>
      </c>
      <c r="B19" s="121" t="s">
        <v>44</v>
      </c>
      <c r="C19" s="122" t="s">
        <v>157</v>
      </c>
      <c r="D19" s="91"/>
      <c r="E19" s="91">
        <v>2896.4</v>
      </c>
      <c r="F19" s="91"/>
      <c r="G19" s="91"/>
      <c r="H19" s="91"/>
      <c r="I19" s="91"/>
      <c r="J19" s="91"/>
      <c r="K19" s="91">
        <v>2896.4</v>
      </c>
      <c r="L19" s="91"/>
      <c r="M19" s="91"/>
      <c r="N19" s="91"/>
      <c r="O19" s="91"/>
      <c r="P19" s="91">
        <v>2896.4</v>
      </c>
      <c r="Q19" s="91"/>
      <c r="R19" s="91"/>
      <c r="S19" s="91"/>
      <c r="T19" s="91">
        <v>2896.4</v>
      </c>
      <c r="U19" s="91"/>
      <c r="V19" s="123" t="s">
        <v>168</v>
      </c>
      <c r="W19" s="123" t="s">
        <v>160</v>
      </c>
      <c r="X19" s="123">
        <v>115</v>
      </c>
      <c r="Y19" s="87">
        <v>147.5</v>
      </c>
      <c r="Z19" s="124" t="s">
        <v>167</v>
      </c>
      <c r="AA19" s="124"/>
      <c r="AB19" s="125"/>
      <c r="AD19" s="126"/>
      <c r="AE19" s="126"/>
      <c r="AG19" s="126"/>
      <c r="AI19" s="126"/>
    </row>
    <row r="20" spans="1:35" s="116" customFormat="1" ht="185.25" customHeight="1" x14ac:dyDescent="0.2">
      <c r="A20" s="117" t="s">
        <v>45</v>
      </c>
      <c r="B20" s="121" t="s">
        <v>46</v>
      </c>
      <c r="C20" s="122" t="s">
        <v>157</v>
      </c>
      <c r="D20" s="91"/>
      <c r="E20" s="91">
        <v>4959</v>
      </c>
      <c r="F20" s="91"/>
      <c r="G20" s="91"/>
      <c r="H20" s="91"/>
      <c r="I20" s="91"/>
      <c r="J20" s="91"/>
      <c r="K20" s="91">
        <v>4959</v>
      </c>
      <c r="L20" s="91"/>
      <c r="M20" s="91"/>
      <c r="N20" s="91"/>
      <c r="O20" s="91"/>
      <c r="P20" s="91">
        <v>4958.3999999999996</v>
      </c>
      <c r="Q20" s="91"/>
      <c r="R20" s="91"/>
      <c r="S20" s="91"/>
      <c r="T20" s="91">
        <v>56.4</v>
      </c>
      <c r="U20" s="129" t="s">
        <v>474</v>
      </c>
      <c r="V20" s="123" t="s">
        <v>159</v>
      </c>
      <c r="W20" s="123" t="s">
        <v>120</v>
      </c>
      <c r="X20" s="130">
        <v>5300</v>
      </c>
      <c r="Y20" s="131">
        <v>6237</v>
      </c>
      <c r="Z20" s="124" t="s">
        <v>167</v>
      </c>
      <c r="AA20" s="124"/>
      <c r="AB20" s="125"/>
      <c r="AD20" s="126"/>
      <c r="AE20" s="126"/>
      <c r="AG20" s="126"/>
      <c r="AI20" s="126"/>
    </row>
    <row r="21" spans="1:35" s="116" customFormat="1" ht="187.5" customHeight="1" x14ac:dyDescent="0.2">
      <c r="A21" s="117" t="s">
        <v>47</v>
      </c>
      <c r="B21" s="121" t="s">
        <v>48</v>
      </c>
      <c r="C21" s="122" t="s">
        <v>157</v>
      </c>
      <c r="D21" s="91"/>
      <c r="E21" s="91">
        <v>16771.3</v>
      </c>
      <c r="F21" s="91"/>
      <c r="G21" s="91"/>
      <c r="H21" s="91"/>
      <c r="I21" s="91"/>
      <c r="J21" s="91"/>
      <c r="K21" s="91">
        <v>16771.3</v>
      </c>
      <c r="L21" s="91"/>
      <c r="M21" s="91"/>
      <c r="N21" s="91"/>
      <c r="O21" s="91"/>
      <c r="P21" s="91">
        <v>16758.2</v>
      </c>
      <c r="Q21" s="91"/>
      <c r="R21" s="91"/>
      <c r="S21" s="91"/>
      <c r="T21" s="91">
        <v>174.9</v>
      </c>
      <c r="U21" s="129" t="s">
        <v>475</v>
      </c>
      <c r="V21" s="123" t="s">
        <v>159</v>
      </c>
      <c r="W21" s="123" t="s">
        <v>160</v>
      </c>
      <c r="X21" s="123">
        <v>22.2</v>
      </c>
      <c r="Y21" s="87">
        <v>26.3</v>
      </c>
      <c r="Z21" s="124" t="s">
        <v>167</v>
      </c>
      <c r="AA21" s="124"/>
      <c r="AB21" s="125"/>
      <c r="AD21" s="126"/>
      <c r="AE21" s="126"/>
      <c r="AG21" s="126"/>
      <c r="AI21" s="126"/>
    </row>
    <row r="22" spans="1:35" s="116" customFormat="1" ht="334.15" customHeight="1" x14ac:dyDescent="0.2">
      <c r="A22" s="117" t="s">
        <v>49</v>
      </c>
      <c r="B22" s="121" t="s">
        <v>50</v>
      </c>
      <c r="C22" s="122" t="s">
        <v>157</v>
      </c>
      <c r="D22" s="91"/>
      <c r="E22" s="91">
        <v>287</v>
      </c>
      <c r="F22" s="91"/>
      <c r="G22" s="91"/>
      <c r="H22" s="91"/>
      <c r="I22" s="91"/>
      <c r="J22" s="91"/>
      <c r="K22" s="91">
        <v>287</v>
      </c>
      <c r="L22" s="91"/>
      <c r="M22" s="91"/>
      <c r="N22" s="91"/>
      <c r="O22" s="91"/>
      <c r="P22" s="91">
        <v>281.5</v>
      </c>
      <c r="Q22" s="91"/>
      <c r="R22" s="91"/>
      <c r="S22" s="91"/>
      <c r="T22" s="91"/>
      <c r="U22" s="129" t="s">
        <v>461</v>
      </c>
      <c r="V22" s="123" t="s">
        <v>159</v>
      </c>
      <c r="W22" s="123" t="s">
        <v>120</v>
      </c>
      <c r="X22" s="130">
        <v>168</v>
      </c>
      <c r="Y22" s="131">
        <v>179</v>
      </c>
      <c r="Z22" s="124" t="s">
        <v>167</v>
      </c>
      <c r="AA22" s="124"/>
      <c r="AB22" s="125"/>
      <c r="AD22" s="126"/>
      <c r="AE22" s="126"/>
      <c r="AG22" s="126"/>
      <c r="AI22" s="126"/>
    </row>
    <row r="23" spans="1:35" s="116" customFormat="1" ht="322.89999999999998" customHeight="1" x14ac:dyDescent="0.2">
      <c r="A23" s="117" t="s">
        <v>51</v>
      </c>
      <c r="B23" s="121" t="s">
        <v>52</v>
      </c>
      <c r="C23" s="122" t="s">
        <v>157</v>
      </c>
      <c r="D23" s="91"/>
      <c r="E23" s="91">
        <v>19950</v>
      </c>
      <c r="F23" s="91"/>
      <c r="G23" s="91"/>
      <c r="H23" s="91"/>
      <c r="I23" s="91"/>
      <c r="J23" s="91"/>
      <c r="K23" s="91">
        <v>19950</v>
      </c>
      <c r="L23" s="91"/>
      <c r="M23" s="91"/>
      <c r="N23" s="91"/>
      <c r="O23" s="91"/>
      <c r="P23" s="91">
        <v>19933.2</v>
      </c>
      <c r="Q23" s="91"/>
      <c r="R23" s="91"/>
      <c r="S23" s="91"/>
      <c r="T23" s="91"/>
      <c r="U23" s="129" t="s">
        <v>453</v>
      </c>
      <c r="V23" s="123" t="s">
        <v>159</v>
      </c>
      <c r="W23" s="123" t="s">
        <v>120</v>
      </c>
      <c r="X23" s="130">
        <v>171</v>
      </c>
      <c r="Y23" s="131">
        <v>173</v>
      </c>
      <c r="Z23" s="124" t="s">
        <v>167</v>
      </c>
      <c r="AA23" s="124"/>
      <c r="AB23" s="125"/>
      <c r="AD23" s="126"/>
      <c r="AE23" s="126"/>
      <c r="AG23" s="126"/>
      <c r="AI23" s="126"/>
    </row>
    <row r="24" spans="1:35" s="116" customFormat="1" ht="63.75" x14ac:dyDescent="0.2">
      <c r="A24" s="127" t="s">
        <v>98</v>
      </c>
      <c r="B24" s="121" t="s">
        <v>99</v>
      </c>
      <c r="C24" s="122" t="s">
        <v>157</v>
      </c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123" t="s">
        <v>169</v>
      </c>
      <c r="W24" s="123" t="s">
        <v>115</v>
      </c>
      <c r="X24" s="130">
        <v>5350</v>
      </c>
      <c r="Y24" s="131">
        <v>6382</v>
      </c>
      <c r="Z24" s="124" t="s">
        <v>167</v>
      </c>
      <c r="AA24" s="124"/>
      <c r="AB24" s="125"/>
      <c r="AD24" s="126"/>
      <c r="AE24" s="126"/>
      <c r="AG24" s="126"/>
      <c r="AI24" s="126"/>
    </row>
    <row r="25" spans="1:35" s="116" customFormat="1" ht="153" x14ac:dyDescent="0.2">
      <c r="A25" s="117" t="s">
        <v>53</v>
      </c>
      <c r="B25" s="121" t="s">
        <v>54</v>
      </c>
      <c r="C25" s="122" t="s">
        <v>157</v>
      </c>
      <c r="D25" s="91"/>
      <c r="E25" s="91">
        <v>1665</v>
      </c>
      <c r="F25" s="91"/>
      <c r="G25" s="91"/>
      <c r="H25" s="91"/>
      <c r="I25" s="91"/>
      <c r="J25" s="91"/>
      <c r="K25" s="91">
        <v>1665</v>
      </c>
      <c r="L25" s="91"/>
      <c r="M25" s="91"/>
      <c r="N25" s="91"/>
      <c r="O25" s="91"/>
      <c r="P25" s="91">
        <v>1665</v>
      </c>
      <c r="Q25" s="91"/>
      <c r="R25" s="91"/>
      <c r="S25" s="91"/>
      <c r="T25" s="91">
        <v>1665</v>
      </c>
      <c r="U25" s="91"/>
      <c r="V25" s="123" t="s">
        <v>170</v>
      </c>
      <c r="W25" s="123" t="s">
        <v>160</v>
      </c>
      <c r="X25" s="123">
        <v>225.5</v>
      </c>
      <c r="Y25" s="87">
        <v>305.7</v>
      </c>
      <c r="Z25" s="124" t="s">
        <v>167</v>
      </c>
      <c r="AA25" s="124"/>
      <c r="AB25" s="125"/>
      <c r="AD25" s="126"/>
      <c r="AE25" s="126"/>
      <c r="AG25" s="126"/>
      <c r="AI25" s="126"/>
    </row>
    <row r="26" spans="1:35" s="116" customFormat="1" ht="63.75" x14ac:dyDescent="0.2">
      <c r="A26" s="117" t="s">
        <v>55</v>
      </c>
      <c r="B26" s="121" t="s">
        <v>56</v>
      </c>
      <c r="C26" s="122" t="s">
        <v>157</v>
      </c>
      <c r="D26" s="91"/>
      <c r="E26" s="91">
        <v>730</v>
      </c>
      <c r="F26" s="91"/>
      <c r="G26" s="91"/>
      <c r="H26" s="91"/>
      <c r="I26" s="91"/>
      <c r="J26" s="91"/>
      <c r="K26" s="91">
        <v>730</v>
      </c>
      <c r="L26" s="91"/>
      <c r="M26" s="91"/>
      <c r="N26" s="91"/>
      <c r="O26" s="91"/>
      <c r="P26" s="91">
        <v>730</v>
      </c>
      <c r="Q26" s="91"/>
      <c r="R26" s="91"/>
      <c r="S26" s="91"/>
      <c r="T26" s="91">
        <v>730</v>
      </c>
      <c r="U26" s="91"/>
      <c r="V26" s="123" t="s">
        <v>159</v>
      </c>
      <c r="W26" s="123" t="s">
        <v>160</v>
      </c>
      <c r="X26" s="123">
        <v>3.9</v>
      </c>
      <c r="Y26" s="87">
        <v>8.3000000000000007</v>
      </c>
      <c r="Z26" s="124" t="s">
        <v>167</v>
      </c>
      <c r="AA26" s="87"/>
      <c r="AB26" s="125"/>
      <c r="AD26" s="126"/>
      <c r="AE26" s="126"/>
      <c r="AG26" s="126"/>
      <c r="AI26" s="126"/>
    </row>
    <row r="27" spans="1:35" s="116" customFormat="1" ht="63.75" x14ac:dyDescent="0.2">
      <c r="A27" s="117" t="s">
        <v>57</v>
      </c>
      <c r="B27" s="121" t="s">
        <v>58</v>
      </c>
      <c r="C27" s="122" t="s">
        <v>157</v>
      </c>
      <c r="D27" s="91"/>
      <c r="E27" s="91">
        <v>269.3</v>
      </c>
      <c r="F27" s="91"/>
      <c r="G27" s="91"/>
      <c r="H27" s="91"/>
      <c r="I27" s="91"/>
      <c r="J27" s="91"/>
      <c r="K27" s="91">
        <v>269.3</v>
      </c>
      <c r="L27" s="91"/>
      <c r="M27" s="91"/>
      <c r="N27" s="91"/>
      <c r="O27" s="91"/>
      <c r="P27" s="91">
        <v>269.3</v>
      </c>
      <c r="Q27" s="91"/>
      <c r="R27" s="91"/>
      <c r="S27" s="91"/>
      <c r="T27" s="91">
        <v>269.3</v>
      </c>
      <c r="U27" s="91"/>
      <c r="V27" s="123" t="s">
        <v>159</v>
      </c>
      <c r="W27" s="123" t="s">
        <v>160</v>
      </c>
      <c r="X27" s="123">
        <v>3.9</v>
      </c>
      <c r="Y27" s="87">
        <v>7.7</v>
      </c>
      <c r="Z27" s="124" t="s">
        <v>167</v>
      </c>
      <c r="AA27" s="87"/>
      <c r="AB27" s="125"/>
      <c r="AD27" s="126"/>
      <c r="AE27" s="126"/>
      <c r="AG27" s="126"/>
      <c r="AI27" s="126"/>
    </row>
    <row r="28" spans="1:35" s="116" customFormat="1" ht="220.5" customHeight="1" x14ac:dyDescent="0.2">
      <c r="A28" s="117" t="s">
        <v>59</v>
      </c>
      <c r="B28" s="121" t="s">
        <v>60</v>
      </c>
      <c r="C28" s="122" t="s">
        <v>157</v>
      </c>
      <c r="D28" s="91"/>
      <c r="E28" s="91">
        <v>49210</v>
      </c>
      <c r="F28" s="91"/>
      <c r="G28" s="91"/>
      <c r="H28" s="91"/>
      <c r="I28" s="91"/>
      <c r="J28" s="91"/>
      <c r="K28" s="91">
        <v>49210</v>
      </c>
      <c r="L28" s="91"/>
      <c r="M28" s="91"/>
      <c r="N28" s="91"/>
      <c r="O28" s="91"/>
      <c r="P28" s="91">
        <v>49207.4</v>
      </c>
      <c r="Q28" s="91"/>
      <c r="R28" s="91"/>
      <c r="S28" s="91"/>
      <c r="T28" s="91">
        <v>48853.5</v>
      </c>
      <c r="U28" s="129" t="s">
        <v>462</v>
      </c>
      <c r="V28" s="123" t="s">
        <v>159</v>
      </c>
      <c r="W28" s="123" t="s">
        <v>160</v>
      </c>
      <c r="X28" s="123">
        <v>4.7</v>
      </c>
      <c r="Y28" s="87">
        <v>5.0999999999999996</v>
      </c>
      <c r="Z28" s="124" t="s">
        <v>167</v>
      </c>
      <c r="AA28" s="124"/>
      <c r="AB28" s="125"/>
      <c r="AD28" s="126"/>
      <c r="AE28" s="126"/>
      <c r="AG28" s="126"/>
      <c r="AI28" s="126"/>
    </row>
    <row r="29" spans="1:35" s="116" customFormat="1" ht="89.25" x14ac:dyDescent="0.2">
      <c r="A29" s="117" t="s">
        <v>61</v>
      </c>
      <c r="B29" s="121" t="s">
        <v>62</v>
      </c>
      <c r="C29" s="122" t="s">
        <v>157</v>
      </c>
      <c r="D29" s="91"/>
      <c r="E29" s="91">
        <v>1924.9</v>
      </c>
      <c r="F29" s="91"/>
      <c r="G29" s="91"/>
      <c r="H29" s="91"/>
      <c r="I29" s="91"/>
      <c r="J29" s="91"/>
      <c r="K29" s="91">
        <v>1924.9</v>
      </c>
      <c r="L29" s="91"/>
      <c r="M29" s="91"/>
      <c r="N29" s="91"/>
      <c r="O29" s="91"/>
      <c r="P29" s="91">
        <v>1924.9</v>
      </c>
      <c r="Q29" s="91"/>
      <c r="R29" s="91"/>
      <c r="S29" s="91"/>
      <c r="T29" s="91">
        <v>1924.9</v>
      </c>
      <c r="U29" s="91"/>
      <c r="V29" s="123" t="s">
        <v>171</v>
      </c>
      <c r="W29" s="123" t="s">
        <v>120</v>
      </c>
      <c r="X29" s="130">
        <v>223</v>
      </c>
      <c r="Y29" s="131">
        <v>252</v>
      </c>
      <c r="Z29" s="124" t="s">
        <v>167</v>
      </c>
      <c r="AA29" s="124"/>
      <c r="AB29" s="125"/>
      <c r="AD29" s="126"/>
      <c r="AE29" s="126"/>
      <c r="AG29" s="126"/>
      <c r="AI29" s="126"/>
    </row>
    <row r="30" spans="1:35" s="116" customFormat="1" ht="162" customHeight="1" x14ac:dyDescent="0.2">
      <c r="A30" s="117" t="s">
        <v>63</v>
      </c>
      <c r="B30" s="121" t="s">
        <v>64</v>
      </c>
      <c r="C30" s="122" t="s">
        <v>157</v>
      </c>
      <c r="D30" s="91"/>
      <c r="E30" s="91">
        <v>1746</v>
      </c>
      <c r="F30" s="91"/>
      <c r="G30" s="91"/>
      <c r="H30" s="91"/>
      <c r="I30" s="91"/>
      <c r="J30" s="91"/>
      <c r="K30" s="91">
        <v>1746</v>
      </c>
      <c r="L30" s="91"/>
      <c r="M30" s="91"/>
      <c r="N30" s="91"/>
      <c r="O30" s="91"/>
      <c r="P30" s="91">
        <v>1746</v>
      </c>
      <c r="Q30" s="91"/>
      <c r="R30" s="91"/>
      <c r="S30" s="91"/>
      <c r="T30" s="91">
        <v>1746</v>
      </c>
      <c r="U30" s="91"/>
      <c r="V30" s="123" t="s">
        <v>171</v>
      </c>
      <c r="W30" s="123" t="s">
        <v>120</v>
      </c>
      <c r="X30" s="130">
        <v>150</v>
      </c>
      <c r="Y30" s="131">
        <v>230</v>
      </c>
      <c r="Z30" s="124" t="s">
        <v>167</v>
      </c>
      <c r="AA30" s="124"/>
      <c r="AB30" s="125"/>
      <c r="AD30" s="126"/>
      <c r="AE30" s="126"/>
      <c r="AG30" s="126"/>
      <c r="AI30" s="126"/>
    </row>
    <row r="31" spans="1:35" s="116" customFormat="1" ht="178.5" x14ac:dyDescent="0.2">
      <c r="A31" s="117" t="s">
        <v>65</v>
      </c>
      <c r="B31" s="121" t="s">
        <v>66</v>
      </c>
      <c r="C31" s="122" t="s">
        <v>157</v>
      </c>
      <c r="D31" s="91">
        <v>579013.4</v>
      </c>
      <c r="E31" s="91"/>
      <c r="F31" s="91"/>
      <c r="G31" s="91"/>
      <c r="H31" s="91"/>
      <c r="I31" s="91">
        <v>579013.4</v>
      </c>
      <c r="J31" s="91"/>
      <c r="K31" s="91"/>
      <c r="L31" s="91"/>
      <c r="M31" s="91"/>
      <c r="N31" s="91">
        <v>578716.80000000005</v>
      </c>
      <c r="O31" s="91"/>
      <c r="P31" s="91"/>
      <c r="Q31" s="91"/>
      <c r="R31" s="91"/>
      <c r="S31" s="91"/>
      <c r="T31" s="91"/>
      <c r="U31" s="129" t="s">
        <v>463</v>
      </c>
      <c r="V31" s="123" t="s">
        <v>172</v>
      </c>
      <c r="W31" s="123" t="s">
        <v>155</v>
      </c>
      <c r="X31" s="123" t="s">
        <v>155</v>
      </c>
      <c r="Y31" s="124" t="s">
        <v>439</v>
      </c>
      <c r="Z31" s="124" t="s">
        <v>167</v>
      </c>
      <c r="AA31" s="124"/>
      <c r="AB31" s="125"/>
      <c r="AD31" s="126"/>
      <c r="AE31" s="126"/>
      <c r="AG31" s="126"/>
      <c r="AI31" s="126"/>
    </row>
    <row r="32" spans="1:35" s="116" customFormat="1" ht="157.15" customHeight="1" x14ac:dyDescent="0.2">
      <c r="A32" s="117" t="s">
        <v>67</v>
      </c>
      <c r="B32" s="121" t="s">
        <v>68</v>
      </c>
      <c r="C32" s="122" t="s">
        <v>157</v>
      </c>
      <c r="D32" s="91">
        <v>17189</v>
      </c>
      <c r="E32" s="91"/>
      <c r="F32" s="91"/>
      <c r="G32" s="91"/>
      <c r="H32" s="91"/>
      <c r="I32" s="91">
        <v>17189</v>
      </c>
      <c r="J32" s="91"/>
      <c r="K32" s="91"/>
      <c r="L32" s="91"/>
      <c r="M32" s="91"/>
      <c r="N32" s="91">
        <v>16557.099999999999</v>
      </c>
      <c r="O32" s="91"/>
      <c r="P32" s="91"/>
      <c r="Q32" s="91"/>
      <c r="R32" s="91"/>
      <c r="S32" s="91"/>
      <c r="T32" s="91"/>
      <c r="U32" s="129" t="s">
        <v>464</v>
      </c>
      <c r="V32" s="123" t="s">
        <v>173</v>
      </c>
      <c r="W32" s="123" t="s">
        <v>155</v>
      </c>
      <c r="X32" s="123" t="s">
        <v>155</v>
      </c>
      <c r="Y32" s="132" t="s">
        <v>440</v>
      </c>
      <c r="Z32" s="124" t="s">
        <v>167</v>
      </c>
      <c r="AA32" s="124"/>
      <c r="AB32" s="125"/>
      <c r="AD32" s="126"/>
      <c r="AE32" s="126"/>
      <c r="AG32" s="126"/>
      <c r="AI32" s="126"/>
    </row>
    <row r="33" spans="1:35" s="116" customFormat="1" ht="204" x14ac:dyDescent="0.2">
      <c r="A33" s="117" t="s">
        <v>69</v>
      </c>
      <c r="B33" s="121" t="s">
        <v>70</v>
      </c>
      <c r="C33" s="122" t="s">
        <v>157</v>
      </c>
      <c r="D33" s="91">
        <v>24000</v>
      </c>
      <c r="E33" s="91"/>
      <c r="F33" s="91"/>
      <c r="G33" s="91"/>
      <c r="H33" s="91"/>
      <c r="I33" s="91">
        <v>24000</v>
      </c>
      <c r="J33" s="91"/>
      <c r="K33" s="91"/>
      <c r="L33" s="91"/>
      <c r="M33" s="91"/>
      <c r="N33" s="91">
        <v>23221.5</v>
      </c>
      <c r="O33" s="91"/>
      <c r="P33" s="91"/>
      <c r="Q33" s="91"/>
      <c r="R33" s="91"/>
      <c r="S33" s="91"/>
      <c r="T33" s="91"/>
      <c r="U33" s="129" t="s">
        <v>473</v>
      </c>
      <c r="V33" s="123" t="s">
        <v>174</v>
      </c>
      <c r="W33" s="123" t="s">
        <v>155</v>
      </c>
      <c r="X33" s="123" t="s">
        <v>155</v>
      </c>
      <c r="Y33" s="131" t="s">
        <v>441</v>
      </c>
      <c r="Z33" s="124" t="s">
        <v>167</v>
      </c>
      <c r="AA33" s="124"/>
      <c r="AB33" s="125"/>
      <c r="AD33" s="126"/>
      <c r="AE33" s="126"/>
      <c r="AG33" s="126"/>
      <c r="AI33" s="126"/>
    </row>
    <row r="34" spans="1:35" s="116" customFormat="1" ht="114.75" x14ac:dyDescent="0.2">
      <c r="A34" s="117" t="s">
        <v>71</v>
      </c>
      <c r="B34" s="121" t="s">
        <v>211</v>
      </c>
      <c r="C34" s="122" t="s">
        <v>157</v>
      </c>
      <c r="D34" s="91">
        <v>482.4</v>
      </c>
      <c r="E34" s="91"/>
      <c r="F34" s="91"/>
      <c r="G34" s="91"/>
      <c r="H34" s="91"/>
      <c r="I34" s="91">
        <v>482.4</v>
      </c>
      <c r="J34" s="91"/>
      <c r="K34" s="91"/>
      <c r="L34" s="91"/>
      <c r="M34" s="91"/>
      <c r="N34" s="91">
        <v>460.1</v>
      </c>
      <c r="O34" s="91"/>
      <c r="P34" s="91"/>
      <c r="Q34" s="91"/>
      <c r="R34" s="91"/>
      <c r="S34" s="91"/>
      <c r="T34" s="91"/>
      <c r="U34" s="129" t="s">
        <v>456</v>
      </c>
      <c r="V34" s="123" t="s">
        <v>175</v>
      </c>
      <c r="W34" s="92" t="s">
        <v>155</v>
      </c>
      <c r="X34" s="92" t="s">
        <v>155</v>
      </c>
      <c r="Y34" s="87" t="s">
        <v>442</v>
      </c>
      <c r="Z34" s="124" t="s">
        <v>167</v>
      </c>
      <c r="AA34" s="124"/>
      <c r="AB34" s="125"/>
      <c r="AD34" s="126"/>
      <c r="AE34" s="126"/>
      <c r="AG34" s="126"/>
      <c r="AI34" s="126"/>
    </row>
    <row r="35" spans="1:35" s="116" customFormat="1" ht="163.15" customHeight="1" x14ac:dyDescent="0.2">
      <c r="A35" s="117" t="s">
        <v>72</v>
      </c>
      <c r="B35" s="121" t="s">
        <v>244</v>
      </c>
      <c r="C35" s="122" t="s">
        <v>157</v>
      </c>
      <c r="D35" s="91">
        <v>191</v>
      </c>
      <c r="E35" s="91"/>
      <c r="F35" s="91"/>
      <c r="G35" s="91"/>
      <c r="H35" s="91"/>
      <c r="I35" s="91">
        <v>191</v>
      </c>
      <c r="J35" s="91"/>
      <c r="K35" s="91"/>
      <c r="L35" s="91"/>
      <c r="M35" s="91"/>
      <c r="N35" s="91">
        <v>180.2</v>
      </c>
      <c r="O35" s="91"/>
      <c r="P35" s="91"/>
      <c r="Q35" s="91"/>
      <c r="R35" s="91"/>
      <c r="S35" s="91"/>
      <c r="T35" s="91"/>
      <c r="U35" s="129" t="s">
        <v>449</v>
      </c>
      <c r="V35" s="123" t="s">
        <v>176</v>
      </c>
      <c r="W35" s="92" t="s">
        <v>155</v>
      </c>
      <c r="X35" s="92" t="s">
        <v>155</v>
      </c>
      <c r="Y35" s="87" t="s">
        <v>443</v>
      </c>
      <c r="Z35" s="124" t="s">
        <v>167</v>
      </c>
      <c r="AA35" s="124"/>
      <c r="AB35" s="125"/>
      <c r="AD35" s="126"/>
      <c r="AE35" s="126"/>
      <c r="AG35" s="126"/>
      <c r="AI35" s="126"/>
    </row>
    <row r="36" spans="1:35" s="116" customFormat="1" ht="179.45" customHeight="1" x14ac:dyDescent="0.2">
      <c r="A36" s="127" t="s">
        <v>100</v>
      </c>
      <c r="B36" s="121" t="s">
        <v>101</v>
      </c>
      <c r="C36" s="122" t="s">
        <v>157</v>
      </c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123" t="s">
        <v>177</v>
      </c>
      <c r="W36" s="123" t="s">
        <v>155</v>
      </c>
      <c r="X36" s="123" t="s">
        <v>155</v>
      </c>
      <c r="Y36" s="133" t="s">
        <v>434</v>
      </c>
      <c r="Z36" s="124" t="s">
        <v>167</v>
      </c>
      <c r="AA36" s="124"/>
      <c r="AB36" s="125"/>
      <c r="AD36" s="126"/>
      <c r="AE36" s="126"/>
      <c r="AG36" s="126"/>
      <c r="AI36" s="126"/>
    </row>
    <row r="37" spans="1:35" s="116" customFormat="1" ht="283.89999999999998" customHeight="1" x14ac:dyDescent="0.2">
      <c r="A37" s="127" t="s">
        <v>102</v>
      </c>
      <c r="B37" s="121" t="s">
        <v>103</v>
      </c>
      <c r="C37" s="122" t="s">
        <v>157</v>
      </c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123" t="s">
        <v>178</v>
      </c>
      <c r="W37" s="123" t="s">
        <v>155</v>
      </c>
      <c r="X37" s="123" t="s">
        <v>155</v>
      </c>
      <c r="Y37" s="133" t="s">
        <v>271</v>
      </c>
      <c r="Z37" s="124" t="s">
        <v>167</v>
      </c>
      <c r="AA37" s="87"/>
      <c r="AB37" s="125"/>
      <c r="AD37" s="126"/>
      <c r="AE37" s="126"/>
      <c r="AG37" s="126"/>
      <c r="AI37" s="126"/>
    </row>
    <row r="38" spans="1:35" s="116" customFormat="1" ht="126" customHeight="1" x14ac:dyDescent="0.2">
      <c r="A38" s="127" t="s">
        <v>104</v>
      </c>
      <c r="B38" s="121" t="s">
        <v>105</v>
      </c>
      <c r="C38" s="122" t="s">
        <v>157</v>
      </c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123" t="s">
        <v>179</v>
      </c>
      <c r="W38" s="123" t="s">
        <v>155</v>
      </c>
      <c r="X38" s="123" t="s">
        <v>155</v>
      </c>
      <c r="Y38" s="133" t="s">
        <v>420</v>
      </c>
      <c r="Z38" s="124" t="s">
        <v>167</v>
      </c>
      <c r="AA38" s="87"/>
      <c r="AB38" s="125"/>
      <c r="AD38" s="126"/>
      <c r="AE38" s="126"/>
      <c r="AG38" s="126"/>
      <c r="AI38" s="126"/>
    </row>
    <row r="39" spans="1:35" s="116" customFormat="1" ht="153" x14ac:dyDescent="0.2">
      <c r="A39" s="117" t="s">
        <v>73</v>
      </c>
      <c r="B39" s="121" t="s">
        <v>74</v>
      </c>
      <c r="C39" s="122" t="s">
        <v>157</v>
      </c>
      <c r="D39" s="91"/>
      <c r="E39" s="91">
        <v>590468.1</v>
      </c>
      <c r="F39" s="91"/>
      <c r="G39" s="91"/>
      <c r="H39" s="91"/>
      <c r="I39" s="91"/>
      <c r="J39" s="91"/>
      <c r="K39" s="91">
        <v>590468.1</v>
      </c>
      <c r="L39" s="91"/>
      <c r="M39" s="91"/>
      <c r="N39" s="91"/>
      <c r="O39" s="91"/>
      <c r="P39" s="91">
        <v>589899.80000000005</v>
      </c>
      <c r="Q39" s="91"/>
      <c r="R39" s="91"/>
      <c r="S39" s="91"/>
      <c r="T39" s="91">
        <v>87227.6</v>
      </c>
      <c r="U39" s="129" t="s">
        <v>450</v>
      </c>
      <c r="V39" s="123" t="s">
        <v>180</v>
      </c>
      <c r="W39" s="123" t="s">
        <v>155</v>
      </c>
      <c r="X39" s="123" t="s">
        <v>155</v>
      </c>
      <c r="Y39" s="133" t="s">
        <v>155</v>
      </c>
      <c r="Z39" s="124" t="s">
        <v>167</v>
      </c>
      <c r="AA39" s="87"/>
      <c r="AB39" s="125"/>
      <c r="AD39" s="126"/>
      <c r="AE39" s="126"/>
      <c r="AG39" s="126"/>
      <c r="AI39" s="126"/>
    </row>
    <row r="40" spans="1:35" s="116" customFormat="1" ht="102" x14ac:dyDescent="0.2">
      <c r="A40" s="117" t="s">
        <v>156</v>
      </c>
      <c r="B40" s="121" t="s">
        <v>198</v>
      </c>
      <c r="C40" s="122" t="s">
        <v>157</v>
      </c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123" t="s">
        <v>200</v>
      </c>
      <c r="W40" s="123" t="s">
        <v>182</v>
      </c>
      <c r="X40" s="130">
        <v>1</v>
      </c>
      <c r="Y40" s="132" t="s">
        <v>421</v>
      </c>
      <c r="Z40" s="124" t="s">
        <v>167</v>
      </c>
      <c r="AA40" s="87"/>
      <c r="AB40" s="125"/>
      <c r="AD40" s="126"/>
      <c r="AE40" s="126"/>
      <c r="AG40" s="126"/>
      <c r="AI40" s="126"/>
    </row>
    <row r="41" spans="1:35" s="116" customFormat="1" ht="80.45" customHeight="1" x14ac:dyDescent="0.2">
      <c r="A41" s="117" t="s">
        <v>91</v>
      </c>
      <c r="B41" s="121" t="s">
        <v>199</v>
      </c>
      <c r="C41" s="122" t="s">
        <v>157</v>
      </c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123" t="s">
        <v>201</v>
      </c>
      <c r="W41" s="123" t="s">
        <v>161</v>
      </c>
      <c r="X41" s="130">
        <v>237</v>
      </c>
      <c r="Y41" s="87">
        <v>284.7</v>
      </c>
      <c r="Z41" s="124" t="s">
        <v>167</v>
      </c>
      <c r="AA41" s="124"/>
      <c r="AB41" s="125"/>
      <c r="AD41" s="126"/>
      <c r="AE41" s="126"/>
      <c r="AG41" s="126"/>
      <c r="AI41" s="126"/>
    </row>
    <row r="42" spans="1:35" s="116" customFormat="1" ht="168" customHeight="1" x14ac:dyDescent="0.2">
      <c r="A42" s="117" t="s">
        <v>93</v>
      </c>
      <c r="B42" s="121" t="s">
        <v>202</v>
      </c>
      <c r="C42" s="122" t="s">
        <v>157</v>
      </c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123" t="s">
        <v>203</v>
      </c>
      <c r="W42" s="123" t="s">
        <v>155</v>
      </c>
      <c r="X42" s="130" t="s">
        <v>155</v>
      </c>
      <c r="Y42" s="132" t="s">
        <v>422</v>
      </c>
      <c r="Z42" s="124" t="s">
        <v>167</v>
      </c>
      <c r="AA42" s="124"/>
      <c r="AB42" s="125"/>
      <c r="AD42" s="126"/>
      <c r="AE42" s="126"/>
      <c r="AG42" s="126"/>
      <c r="AI42" s="126"/>
    </row>
    <row r="43" spans="1:35" s="116" customFormat="1" ht="216.75" x14ac:dyDescent="0.2">
      <c r="A43" s="117" t="s">
        <v>364</v>
      </c>
      <c r="B43" s="121" t="s">
        <v>365</v>
      </c>
      <c r="C43" s="122" t="s">
        <v>157</v>
      </c>
      <c r="D43" s="91"/>
      <c r="E43" s="91">
        <v>1744.6</v>
      </c>
      <c r="F43" s="91"/>
      <c r="G43" s="91"/>
      <c r="H43" s="91"/>
      <c r="I43" s="91"/>
      <c r="J43" s="91"/>
      <c r="K43" s="91">
        <v>1744.6</v>
      </c>
      <c r="L43" s="91"/>
      <c r="M43" s="91"/>
      <c r="N43" s="91"/>
      <c r="O43" s="91"/>
      <c r="P43" s="91">
        <v>571.79999999999995</v>
      </c>
      <c r="Q43" s="91"/>
      <c r="R43" s="91"/>
      <c r="S43" s="91"/>
      <c r="T43" s="91"/>
      <c r="U43" s="129" t="s">
        <v>471</v>
      </c>
      <c r="V43" s="123" t="s">
        <v>366</v>
      </c>
      <c r="W43" s="123" t="s">
        <v>120</v>
      </c>
      <c r="X43" s="130">
        <v>40</v>
      </c>
      <c r="Y43" s="131">
        <v>41</v>
      </c>
      <c r="Z43" s="124" t="s">
        <v>167</v>
      </c>
      <c r="AA43" s="124"/>
      <c r="AB43" s="125"/>
      <c r="AD43" s="126"/>
      <c r="AE43" s="126"/>
      <c r="AG43" s="126"/>
      <c r="AI43" s="126"/>
    </row>
    <row r="44" spans="1:35" s="116" customFormat="1" ht="51" x14ac:dyDescent="0.2">
      <c r="A44" s="127"/>
      <c r="B44" s="134" t="s">
        <v>75</v>
      </c>
      <c r="C44" s="122" t="s">
        <v>157</v>
      </c>
      <c r="D44" s="91"/>
      <c r="E44" s="91">
        <v>1943.4</v>
      </c>
      <c r="F44" s="91"/>
      <c r="G44" s="91"/>
      <c r="H44" s="91">
        <v>273507.5</v>
      </c>
      <c r="I44" s="91"/>
      <c r="J44" s="91"/>
      <c r="K44" s="91">
        <v>1943.4</v>
      </c>
      <c r="L44" s="91"/>
      <c r="M44" s="91"/>
      <c r="N44" s="91"/>
      <c r="O44" s="91"/>
      <c r="P44" s="91">
        <f>SUM(P47:P50)</f>
        <v>1919.4</v>
      </c>
      <c r="Q44" s="91"/>
      <c r="R44" s="91"/>
      <c r="S44" s="91">
        <v>231559.8</v>
      </c>
      <c r="T44" s="91">
        <f>SUM(T45:T56)</f>
        <v>1919.4</v>
      </c>
      <c r="U44" s="91"/>
      <c r="V44" s="92"/>
      <c r="W44" s="92"/>
      <c r="X44" s="92"/>
      <c r="Y44" s="87"/>
      <c r="Z44" s="124"/>
      <c r="AA44" s="87"/>
      <c r="AB44" s="125"/>
      <c r="AD44" s="126"/>
      <c r="AE44" s="126"/>
      <c r="AG44" s="126"/>
      <c r="AI44" s="126"/>
    </row>
    <row r="45" spans="1:35" s="116" customFormat="1" ht="129" customHeight="1" x14ac:dyDescent="0.2">
      <c r="A45" s="127" t="s">
        <v>35</v>
      </c>
      <c r="B45" s="121" t="s">
        <v>76</v>
      </c>
      <c r="C45" s="122" t="s">
        <v>157</v>
      </c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135" t="s">
        <v>367</v>
      </c>
      <c r="W45" s="123" t="s">
        <v>110</v>
      </c>
      <c r="X45" s="123" t="s">
        <v>247</v>
      </c>
      <c r="Y45" s="136">
        <v>0.154</v>
      </c>
      <c r="Z45" s="124" t="s">
        <v>363</v>
      </c>
      <c r="AA45" s="87"/>
      <c r="AB45" s="125"/>
      <c r="AD45" s="126"/>
      <c r="AE45" s="126"/>
      <c r="AG45" s="126"/>
      <c r="AI45" s="126"/>
    </row>
    <row r="46" spans="1:35" s="116" customFormat="1" ht="174.6" customHeight="1" x14ac:dyDescent="0.2">
      <c r="A46" s="127" t="s">
        <v>36</v>
      </c>
      <c r="B46" s="121" t="s">
        <v>77</v>
      </c>
      <c r="C46" s="122" t="s">
        <v>157</v>
      </c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17" t="s">
        <v>181</v>
      </c>
      <c r="W46" s="123" t="s">
        <v>182</v>
      </c>
      <c r="X46" s="130">
        <v>250</v>
      </c>
      <c r="Y46" s="133">
        <v>361</v>
      </c>
      <c r="Z46" s="124" t="s">
        <v>363</v>
      </c>
      <c r="AA46" s="124"/>
      <c r="AB46" s="125"/>
      <c r="AD46" s="126"/>
      <c r="AE46" s="126"/>
      <c r="AG46" s="126"/>
      <c r="AI46" s="126"/>
    </row>
    <row r="47" spans="1:35" s="116" customFormat="1" ht="174.6" customHeight="1" x14ac:dyDescent="0.2">
      <c r="A47" s="127" t="s">
        <v>205</v>
      </c>
      <c r="B47" s="121" t="s">
        <v>368</v>
      </c>
      <c r="C47" s="122" t="s">
        <v>157</v>
      </c>
      <c r="D47" s="91"/>
      <c r="E47" s="91">
        <v>1305.5</v>
      </c>
      <c r="F47" s="91"/>
      <c r="G47" s="91"/>
      <c r="H47" s="91"/>
      <c r="I47" s="91"/>
      <c r="J47" s="91"/>
      <c r="K47" s="91">
        <v>1305.5</v>
      </c>
      <c r="L47" s="91"/>
      <c r="M47" s="91"/>
      <c r="N47" s="91"/>
      <c r="O47" s="91"/>
      <c r="P47" s="91">
        <v>1304.7</v>
      </c>
      <c r="Q47" s="91"/>
      <c r="R47" s="91"/>
      <c r="S47" s="91"/>
      <c r="T47" s="91">
        <v>1304.7</v>
      </c>
      <c r="U47" s="129" t="s">
        <v>465</v>
      </c>
      <c r="V47" s="17" t="s">
        <v>369</v>
      </c>
      <c r="W47" s="123" t="s">
        <v>370</v>
      </c>
      <c r="X47" s="130">
        <v>1492</v>
      </c>
      <c r="Y47" s="133">
        <v>1518</v>
      </c>
      <c r="Z47" s="124" t="s">
        <v>363</v>
      </c>
      <c r="AA47" s="124"/>
      <c r="AB47" s="125"/>
      <c r="AD47" s="126"/>
      <c r="AE47" s="126"/>
      <c r="AG47" s="126"/>
      <c r="AI47" s="126"/>
    </row>
    <row r="48" spans="1:35" s="116" customFormat="1" ht="174.6" customHeight="1" x14ac:dyDescent="0.2">
      <c r="A48" s="127" t="s">
        <v>208</v>
      </c>
      <c r="B48" s="121" t="s">
        <v>371</v>
      </c>
      <c r="C48" s="122" t="s">
        <v>372</v>
      </c>
      <c r="D48" s="91"/>
      <c r="E48" s="91">
        <v>429.6</v>
      </c>
      <c r="F48" s="91"/>
      <c r="G48" s="91"/>
      <c r="H48" s="91"/>
      <c r="I48" s="91"/>
      <c r="J48" s="91"/>
      <c r="K48" s="91">
        <v>429.6</v>
      </c>
      <c r="L48" s="91"/>
      <c r="M48" s="91"/>
      <c r="N48" s="91"/>
      <c r="O48" s="91"/>
      <c r="P48" s="91">
        <v>429</v>
      </c>
      <c r="Q48" s="91"/>
      <c r="R48" s="91"/>
      <c r="S48" s="91"/>
      <c r="T48" s="91">
        <v>429</v>
      </c>
      <c r="U48" s="129" t="s">
        <v>466</v>
      </c>
      <c r="V48" s="17" t="s">
        <v>369</v>
      </c>
      <c r="W48" s="123" t="s">
        <v>370</v>
      </c>
      <c r="X48" s="130">
        <v>491</v>
      </c>
      <c r="Y48" s="133">
        <v>511</v>
      </c>
      <c r="Z48" s="124" t="s">
        <v>363</v>
      </c>
      <c r="AA48" s="124"/>
      <c r="AB48" s="125"/>
      <c r="AD48" s="126"/>
      <c r="AE48" s="126"/>
      <c r="AG48" s="126"/>
      <c r="AI48" s="126"/>
    </row>
    <row r="49" spans="1:35" s="116" customFormat="1" ht="174.6" customHeight="1" x14ac:dyDescent="0.2">
      <c r="A49" s="127" t="s">
        <v>373</v>
      </c>
      <c r="B49" s="121" t="s">
        <v>374</v>
      </c>
      <c r="C49" s="122" t="s">
        <v>375</v>
      </c>
      <c r="D49" s="91"/>
      <c r="E49" s="91">
        <v>173.3</v>
      </c>
      <c r="F49" s="91"/>
      <c r="G49" s="91"/>
      <c r="H49" s="91"/>
      <c r="I49" s="91"/>
      <c r="J49" s="91"/>
      <c r="K49" s="91">
        <v>173.3</v>
      </c>
      <c r="L49" s="91"/>
      <c r="M49" s="91"/>
      <c r="N49" s="91"/>
      <c r="O49" s="91"/>
      <c r="P49" s="91">
        <v>150.69999999999999</v>
      </c>
      <c r="Q49" s="91"/>
      <c r="R49" s="91"/>
      <c r="S49" s="91"/>
      <c r="T49" s="91">
        <v>150.69999999999999</v>
      </c>
      <c r="U49" s="129" t="s">
        <v>468</v>
      </c>
      <c r="V49" s="17" t="s">
        <v>369</v>
      </c>
      <c r="W49" s="123" t="s">
        <v>370</v>
      </c>
      <c r="X49" s="130">
        <v>198</v>
      </c>
      <c r="Y49" s="133">
        <v>166</v>
      </c>
      <c r="Z49" s="124" t="s">
        <v>239</v>
      </c>
      <c r="AA49" s="124" t="s">
        <v>467</v>
      </c>
      <c r="AB49" s="125"/>
      <c r="AD49" s="126"/>
      <c r="AE49" s="126"/>
      <c r="AG49" s="126"/>
      <c r="AI49" s="126"/>
    </row>
    <row r="50" spans="1:35" s="116" customFormat="1" ht="174.6" customHeight="1" x14ac:dyDescent="0.2">
      <c r="A50" s="127" t="s">
        <v>376</v>
      </c>
      <c r="B50" s="121" t="s">
        <v>377</v>
      </c>
      <c r="C50" s="122" t="s">
        <v>378</v>
      </c>
      <c r="D50" s="91"/>
      <c r="E50" s="91">
        <v>35</v>
      </c>
      <c r="F50" s="91"/>
      <c r="G50" s="91"/>
      <c r="H50" s="91"/>
      <c r="I50" s="91"/>
      <c r="J50" s="91"/>
      <c r="K50" s="91">
        <v>35</v>
      </c>
      <c r="L50" s="91"/>
      <c r="M50" s="91"/>
      <c r="N50" s="91"/>
      <c r="O50" s="91"/>
      <c r="P50" s="91">
        <v>35</v>
      </c>
      <c r="Q50" s="91"/>
      <c r="R50" s="91"/>
      <c r="S50" s="91"/>
      <c r="T50" s="91">
        <v>35</v>
      </c>
      <c r="U50" s="91"/>
      <c r="V50" s="17" t="s">
        <v>369</v>
      </c>
      <c r="W50" s="123" t="s">
        <v>370</v>
      </c>
      <c r="X50" s="130">
        <v>40</v>
      </c>
      <c r="Y50" s="133">
        <v>40</v>
      </c>
      <c r="Z50" s="124" t="s">
        <v>363</v>
      </c>
      <c r="AA50" s="124"/>
      <c r="AB50" s="125"/>
      <c r="AD50" s="126"/>
      <c r="AE50" s="126"/>
      <c r="AG50" s="126"/>
      <c r="AI50" s="126"/>
    </row>
    <row r="51" spans="1:35" s="116" customFormat="1" ht="102" x14ac:dyDescent="0.2">
      <c r="A51" s="127" t="s">
        <v>53</v>
      </c>
      <c r="B51" s="121" t="s">
        <v>78</v>
      </c>
      <c r="C51" s="122" t="s">
        <v>157</v>
      </c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137" t="s">
        <v>183</v>
      </c>
      <c r="W51" s="123" t="s">
        <v>155</v>
      </c>
      <c r="X51" s="123" t="s">
        <v>155</v>
      </c>
      <c r="Y51" s="133" t="s">
        <v>451</v>
      </c>
      <c r="Z51" s="124" t="s">
        <v>363</v>
      </c>
      <c r="AA51" s="124"/>
      <c r="AB51" s="125"/>
      <c r="AD51" s="126"/>
      <c r="AE51" s="126"/>
      <c r="AG51" s="126"/>
      <c r="AI51" s="126"/>
    </row>
    <row r="52" spans="1:35" s="116" customFormat="1" ht="280.5" x14ac:dyDescent="0.2">
      <c r="A52" s="127" t="s">
        <v>55</v>
      </c>
      <c r="B52" s="121" t="s">
        <v>79</v>
      </c>
      <c r="C52" s="122" t="s">
        <v>157</v>
      </c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17" t="s">
        <v>245</v>
      </c>
      <c r="W52" s="133" t="s">
        <v>184</v>
      </c>
      <c r="X52" s="133">
        <v>273507.5</v>
      </c>
      <c r="Y52" s="171">
        <v>231559.8</v>
      </c>
      <c r="Z52" s="124" t="s">
        <v>239</v>
      </c>
      <c r="AA52" s="124" t="s">
        <v>469</v>
      </c>
      <c r="AB52" s="125"/>
      <c r="AD52" s="126"/>
      <c r="AE52" s="126"/>
      <c r="AG52" s="126"/>
      <c r="AI52" s="126"/>
    </row>
    <row r="53" spans="1:35" s="116" customFormat="1" ht="165" customHeight="1" x14ac:dyDescent="0.2">
      <c r="A53" s="127" t="s">
        <v>57</v>
      </c>
      <c r="B53" s="121" t="s">
        <v>80</v>
      </c>
      <c r="C53" s="122" t="s">
        <v>157</v>
      </c>
      <c r="D53" s="91"/>
      <c r="E53" s="91"/>
      <c r="F53" s="91"/>
      <c r="G53" s="91"/>
      <c r="H53" s="91">
        <v>273507.5</v>
      </c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>
        <v>231559.8</v>
      </c>
      <c r="T53" s="91"/>
      <c r="U53" s="91"/>
      <c r="V53" s="106" t="s">
        <v>185</v>
      </c>
      <c r="W53" s="123" t="s">
        <v>110</v>
      </c>
      <c r="X53" s="123" t="s">
        <v>248</v>
      </c>
      <c r="Y53" s="136">
        <v>9.6000000000000002E-2</v>
      </c>
      <c r="Z53" s="124" t="s">
        <v>167</v>
      </c>
      <c r="AA53" s="87"/>
      <c r="AB53" s="125"/>
      <c r="AD53" s="126"/>
      <c r="AE53" s="126"/>
      <c r="AG53" s="126"/>
      <c r="AI53" s="126"/>
    </row>
    <row r="54" spans="1:35" s="116" customFormat="1" ht="76.5" x14ac:dyDescent="0.2">
      <c r="A54" s="127" t="s">
        <v>59</v>
      </c>
      <c r="B54" s="121" t="s">
        <v>81</v>
      </c>
      <c r="C54" s="122" t="s">
        <v>157</v>
      </c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17" t="s">
        <v>186</v>
      </c>
      <c r="W54" s="123" t="s">
        <v>182</v>
      </c>
      <c r="X54" s="130">
        <v>4</v>
      </c>
      <c r="Y54" s="133">
        <v>4</v>
      </c>
      <c r="Z54" s="124" t="s">
        <v>363</v>
      </c>
      <c r="AA54" s="124"/>
      <c r="AB54" s="125"/>
      <c r="AD54" s="126"/>
      <c r="AE54" s="126"/>
      <c r="AG54" s="126"/>
      <c r="AI54" s="126"/>
    </row>
    <row r="55" spans="1:35" s="116" customFormat="1" ht="127.5" x14ac:dyDescent="0.2">
      <c r="A55" s="127" t="s">
        <v>61</v>
      </c>
      <c r="B55" s="121" t="s">
        <v>82</v>
      </c>
      <c r="C55" s="122" t="s">
        <v>157</v>
      </c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137" t="s">
        <v>187</v>
      </c>
      <c r="W55" s="123" t="s">
        <v>155</v>
      </c>
      <c r="X55" s="123" t="s">
        <v>155</v>
      </c>
      <c r="Y55" s="133" t="s">
        <v>415</v>
      </c>
      <c r="Z55" s="124" t="s">
        <v>363</v>
      </c>
      <c r="AA55" s="124"/>
      <c r="AB55" s="125"/>
      <c r="AD55" s="126"/>
      <c r="AE55" s="126"/>
      <c r="AG55" s="126"/>
      <c r="AI55" s="126"/>
    </row>
    <row r="56" spans="1:35" s="116" customFormat="1" ht="216.75" x14ac:dyDescent="0.2">
      <c r="A56" s="127" t="s">
        <v>83</v>
      </c>
      <c r="B56" s="121" t="s">
        <v>84</v>
      </c>
      <c r="C56" s="122" t="s">
        <v>157</v>
      </c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106" t="s">
        <v>188</v>
      </c>
      <c r="W56" s="123" t="s">
        <v>189</v>
      </c>
      <c r="X56" s="123" t="s">
        <v>249</v>
      </c>
      <c r="Y56" s="138">
        <v>44240</v>
      </c>
      <c r="Z56" s="124" t="s">
        <v>363</v>
      </c>
      <c r="AA56" s="133"/>
      <c r="AB56" s="125"/>
      <c r="AD56" s="126"/>
      <c r="AE56" s="126"/>
      <c r="AG56" s="126"/>
      <c r="AI56" s="126"/>
    </row>
    <row r="57" spans="1:35" s="116" customFormat="1" ht="89.25" x14ac:dyDescent="0.2">
      <c r="A57" s="127" t="s">
        <v>85</v>
      </c>
      <c r="B57" s="121" t="s">
        <v>86</v>
      </c>
      <c r="C57" s="122" t="s">
        <v>157</v>
      </c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137" t="s">
        <v>190</v>
      </c>
      <c r="W57" s="123" t="s">
        <v>182</v>
      </c>
      <c r="X57" s="130">
        <v>1</v>
      </c>
      <c r="Y57" s="133">
        <v>1</v>
      </c>
      <c r="Z57" s="124" t="s">
        <v>363</v>
      </c>
      <c r="AA57" s="124"/>
      <c r="AB57" s="125"/>
      <c r="AD57" s="126"/>
      <c r="AE57" s="126"/>
      <c r="AG57" s="126"/>
      <c r="AI57" s="126"/>
    </row>
    <row r="58" spans="1:35" s="116" customFormat="1" ht="280.5" x14ac:dyDescent="0.2">
      <c r="A58" s="127" t="s">
        <v>87</v>
      </c>
      <c r="B58" s="121" t="s">
        <v>88</v>
      </c>
      <c r="C58" s="122" t="s">
        <v>157</v>
      </c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137" t="s">
        <v>191</v>
      </c>
      <c r="W58" s="123" t="s">
        <v>155</v>
      </c>
      <c r="X58" s="123" t="s">
        <v>155</v>
      </c>
      <c r="Y58" s="138" t="s">
        <v>452</v>
      </c>
      <c r="Z58" s="124" t="s">
        <v>363</v>
      </c>
      <c r="AA58" s="133"/>
      <c r="AB58" s="125"/>
      <c r="AD58" s="126"/>
      <c r="AE58" s="126"/>
      <c r="AG58" s="126"/>
      <c r="AI58" s="126"/>
    </row>
    <row r="59" spans="1:35" s="116" customFormat="1" ht="63.75" x14ac:dyDescent="0.2">
      <c r="A59" s="127" t="s">
        <v>89</v>
      </c>
      <c r="B59" s="121" t="s">
        <v>90</v>
      </c>
      <c r="C59" s="122" t="s">
        <v>157</v>
      </c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137" t="s">
        <v>192</v>
      </c>
      <c r="W59" s="123" t="s">
        <v>182</v>
      </c>
      <c r="X59" s="130">
        <v>4</v>
      </c>
      <c r="Y59" s="133">
        <v>4</v>
      </c>
      <c r="Z59" s="124" t="s">
        <v>363</v>
      </c>
      <c r="AA59" s="124"/>
      <c r="AB59" s="125"/>
      <c r="AD59" s="126"/>
      <c r="AE59" s="126"/>
      <c r="AG59" s="126"/>
      <c r="AI59" s="126"/>
    </row>
    <row r="60" spans="1:35" s="116" customFormat="1" ht="63.75" x14ac:dyDescent="0.2">
      <c r="A60" s="127" t="s">
        <v>91</v>
      </c>
      <c r="B60" s="121" t="s">
        <v>92</v>
      </c>
      <c r="C60" s="122" t="s">
        <v>157</v>
      </c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123" t="s">
        <v>193</v>
      </c>
      <c r="W60" s="123" t="s">
        <v>182</v>
      </c>
      <c r="X60" s="130">
        <v>1000</v>
      </c>
      <c r="Y60" s="133">
        <v>1474</v>
      </c>
      <c r="Z60" s="124" t="s">
        <v>167</v>
      </c>
      <c r="AA60" s="124"/>
      <c r="AB60" s="125"/>
      <c r="AD60" s="126"/>
      <c r="AE60" s="126"/>
      <c r="AG60" s="126"/>
      <c r="AI60" s="126"/>
    </row>
    <row r="61" spans="1:35" s="116" customFormat="1" ht="114.75" x14ac:dyDescent="0.2">
      <c r="A61" s="127" t="s">
        <v>93</v>
      </c>
      <c r="B61" s="121" t="s">
        <v>94</v>
      </c>
      <c r="C61" s="122" t="s">
        <v>157</v>
      </c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123" t="s">
        <v>250</v>
      </c>
      <c r="W61" s="123" t="s">
        <v>155</v>
      </c>
      <c r="X61" s="123" t="s">
        <v>155</v>
      </c>
      <c r="Y61" s="133" t="s">
        <v>416</v>
      </c>
      <c r="Z61" s="124" t="s">
        <v>167</v>
      </c>
      <c r="AA61" s="87"/>
      <c r="AB61" s="125"/>
      <c r="AD61" s="126"/>
      <c r="AE61" s="126"/>
      <c r="AG61" s="126"/>
      <c r="AI61" s="126"/>
    </row>
    <row r="62" spans="1:35" s="116" customFormat="1" ht="112.5" customHeight="1" x14ac:dyDescent="0.2">
      <c r="A62" s="117"/>
      <c r="B62" s="114" t="s">
        <v>34</v>
      </c>
      <c r="C62" s="139"/>
      <c r="D62" s="89">
        <f>SUM(D63+D64+D66+D65)</f>
        <v>269.8</v>
      </c>
      <c r="E62" s="89">
        <f>SUM(E63+E64+E66+E65)</f>
        <v>85.2</v>
      </c>
      <c r="F62" s="91"/>
      <c r="G62" s="91"/>
      <c r="H62" s="91"/>
      <c r="I62" s="89">
        <f>SUM(I63+I64+I66+I65)</f>
        <v>269.8</v>
      </c>
      <c r="J62" s="89">
        <f>SUM(J63+J64+J66+J65)</f>
        <v>0</v>
      </c>
      <c r="K62" s="89">
        <f>SUM(K63+K64+K66+K65)</f>
        <v>85.2</v>
      </c>
      <c r="L62" s="89"/>
      <c r="M62" s="89"/>
      <c r="N62" s="89">
        <f>SUM(N63+N64+N66+N65)</f>
        <v>266.38</v>
      </c>
      <c r="O62" s="89"/>
      <c r="P62" s="89">
        <f>SUM(P63+P64+P66+P65)</f>
        <v>84.2</v>
      </c>
      <c r="Q62" s="89"/>
      <c r="R62" s="91"/>
      <c r="S62" s="91"/>
      <c r="T62" s="91">
        <f>SUM(T63:T67)</f>
        <v>146</v>
      </c>
      <c r="U62" s="91"/>
      <c r="V62" s="87"/>
      <c r="W62" s="87"/>
      <c r="X62" s="87"/>
      <c r="Y62" s="87"/>
      <c r="Z62" s="124"/>
      <c r="AA62" s="87"/>
      <c r="AB62" s="125"/>
    </row>
    <row r="63" spans="1:35" s="116" customFormat="1" ht="141.75" customHeight="1" x14ac:dyDescent="0.2">
      <c r="A63" s="140" t="s">
        <v>36</v>
      </c>
      <c r="B63" s="141" t="s">
        <v>204</v>
      </c>
      <c r="C63" s="122" t="s">
        <v>157</v>
      </c>
      <c r="D63" s="92">
        <v>76</v>
      </c>
      <c r="E63" s="92">
        <v>24</v>
      </c>
      <c r="F63" s="92"/>
      <c r="G63" s="92"/>
      <c r="H63" s="92"/>
      <c r="I63" s="92">
        <v>76</v>
      </c>
      <c r="J63" s="92"/>
      <c r="K63" s="92">
        <v>24</v>
      </c>
      <c r="L63" s="92"/>
      <c r="M63" s="92"/>
      <c r="N63" s="92">
        <v>76</v>
      </c>
      <c r="O63" s="92"/>
      <c r="P63" s="92">
        <v>24</v>
      </c>
      <c r="Q63" s="92"/>
      <c r="R63" s="92"/>
      <c r="S63" s="91"/>
      <c r="T63" s="92">
        <v>100</v>
      </c>
      <c r="U63" s="91"/>
      <c r="V63" s="142" t="s">
        <v>196</v>
      </c>
      <c r="W63" s="133" t="s">
        <v>155</v>
      </c>
      <c r="X63" s="133" t="s">
        <v>251</v>
      </c>
      <c r="Y63" s="133" t="s">
        <v>251</v>
      </c>
      <c r="Z63" s="124" t="s">
        <v>167</v>
      </c>
      <c r="AA63" s="143"/>
      <c r="AB63" s="125"/>
    </row>
    <row r="64" spans="1:35" s="116" customFormat="1" ht="183" customHeight="1" x14ac:dyDescent="0.2">
      <c r="A64" s="140" t="s">
        <v>205</v>
      </c>
      <c r="B64" s="141" t="s">
        <v>206</v>
      </c>
      <c r="C64" s="122" t="s">
        <v>158</v>
      </c>
      <c r="D64" s="92">
        <v>152.80000000000001</v>
      </c>
      <c r="E64" s="92">
        <v>48.2</v>
      </c>
      <c r="F64" s="92"/>
      <c r="G64" s="92"/>
      <c r="H64" s="92"/>
      <c r="I64" s="92">
        <v>152.80000000000001</v>
      </c>
      <c r="J64" s="92"/>
      <c r="K64" s="92">
        <v>48.2</v>
      </c>
      <c r="L64" s="92"/>
      <c r="M64" s="92"/>
      <c r="N64" s="92">
        <v>149.38</v>
      </c>
      <c r="O64" s="92"/>
      <c r="P64" s="92">
        <v>47.2</v>
      </c>
      <c r="Q64" s="92"/>
      <c r="R64" s="92"/>
      <c r="S64" s="91"/>
      <c r="T64" s="92"/>
      <c r="U64" s="129" t="s">
        <v>454</v>
      </c>
      <c r="V64" s="142" t="s">
        <v>194</v>
      </c>
      <c r="W64" s="133" t="s">
        <v>120</v>
      </c>
      <c r="X64" s="143">
        <v>45</v>
      </c>
      <c r="Y64" s="143">
        <v>58</v>
      </c>
      <c r="Z64" s="124" t="s">
        <v>167</v>
      </c>
      <c r="AA64" s="124"/>
      <c r="AB64" s="125"/>
    </row>
    <row r="65" spans="1:28" s="116" customFormat="1" ht="199.9" customHeight="1" x14ac:dyDescent="0.2">
      <c r="A65" s="140" t="s">
        <v>208</v>
      </c>
      <c r="B65" s="141" t="s">
        <v>207</v>
      </c>
      <c r="C65" s="122" t="s">
        <v>157</v>
      </c>
      <c r="D65" s="92">
        <v>6</v>
      </c>
      <c r="E65" s="92">
        <v>2</v>
      </c>
      <c r="F65" s="92"/>
      <c r="G65" s="92"/>
      <c r="H65" s="92"/>
      <c r="I65" s="92">
        <v>6</v>
      </c>
      <c r="J65" s="92"/>
      <c r="K65" s="92">
        <v>2</v>
      </c>
      <c r="L65" s="92"/>
      <c r="M65" s="92"/>
      <c r="N65" s="92">
        <v>6</v>
      </c>
      <c r="O65" s="92"/>
      <c r="P65" s="92">
        <v>2</v>
      </c>
      <c r="Q65" s="92"/>
      <c r="R65" s="92"/>
      <c r="S65" s="91"/>
      <c r="T65" s="92"/>
      <c r="U65" s="91"/>
      <c r="V65" s="133" t="s">
        <v>195</v>
      </c>
      <c r="W65" s="133" t="s">
        <v>120</v>
      </c>
      <c r="X65" s="143">
        <v>2</v>
      </c>
      <c r="Y65" s="143">
        <v>2</v>
      </c>
      <c r="Z65" s="124" t="s">
        <v>167</v>
      </c>
      <c r="AA65" s="124"/>
      <c r="AB65" s="125"/>
    </row>
    <row r="66" spans="1:28" s="116" customFormat="1" ht="138" customHeight="1" x14ac:dyDescent="0.2">
      <c r="A66" s="140" t="s">
        <v>210</v>
      </c>
      <c r="B66" s="141" t="s">
        <v>209</v>
      </c>
      <c r="C66" s="122" t="s">
        <v>157</v>
      </c>
      <c r="D66" s="92">
        <v>35</v>
      </c>
      <c r="E66" s="92">
        <v>11</v>
      </c>
      <c r="F66" s="92"/>
      <c r="G66" s="92"/>
      <c r="H66" s="92"/>
      <c r="I66" s="92">
        <v>35</v>
      </c>
      <c r="J66" s="92"/>
      <c r="K66" s="92">
        <v>11</v>
      </c>
      <c r="L66" s="92"/>
      <c r="M66" s="92"/>
      <c r="N66" s="92">
        <v>35</v>
      </c>
      <c r="O66" s="92"/>
      <c r="P66" s="92">
        <v>11</v>
      </c>
      <c r="Q66" s="92"/>
      <c r="R66" s="92"/>
      <c r="S66" s="91"/>
      <c r="T66" s="92">
        <v>46</v>
      </c>
      <c r="U66" s="91"/>
      <c r="V66" s="133" t="s">
        <v>241</v>
      </c>
      <c r="W66" s="133" t="s">
        <v>120</v>
      </c>
      <c r="X66" s="143">
        <v>2</v>
      </c>
      <c r="Y66" s="143">
        <v>2</v>
      </c>
      <c r="Z66" s="124" t="s">
        <v>167</v>
      </c>
      <c r="AA66" s="124"/>
      <c r="AB66" s="125"/>
    </row>
    <row r="67" spans="1:28" s="67" customFormat="1" ht="82.5" customHeight="1" x14ac:dyDescent="0.2">
      <c r="A67" s="144" t="s">
        <v>238</v>
      </c>
      <c r="B67" s="145" t="s">
        <v>106</v>
      </c>
      <c r="C67" s="122" t="s">
        <v>157</v>
      </c>
      <c r="D67" s="95"/>
      <c r="E67" s="146">
        <v>0</v>
      </c>
      <c r="F67" s="146"/>
      <c r="G67" s="146"/>
      <c r="H67" s="146"/>
      <c r="I67" s="146"/>
      <c r="J67" s="146"/>
      <c r="K67" s="146"/>
      <c r="L67" s="146"/>
      <c r="M67" s="146"/>
      <c r="N67" s="146">
        <v>0</v>
      </c>
      <c r="O67" s="146"/>
      <c r="P67" s="146">
        <v>0</v>
      </c>
      <c r="Q67" s="93"/>
      <c r="R67" s="93"/>
      <c r="S67" s="91"/>
      <c r="T67" s="95"/>
      <c r="U67" s="91"/>
      <c r="V67" s="133" t="s">
        <v>242</v>
      </c>
      <c r="W67" s="133" t="s">
        <v>120</v>
      </c>
      <c r="X67" s="143">
        <v>350</v>
      </c>
      <c r="Y67" s="143">
        <v>197</v>
      </c>
      <c r="Z67" s="124" t="s">
        <v>239</v>
      </c>
      <c r="AA67" s="124" t="s">
        <v>470</v>
      </c>
      <c r="AB67" s="125"/>
    </row>
    <row r="68" spans="1:28" ht="8.4499999999999993" customHeight="1" x14ac:dyDescent="0.25">
      <c r="A68" s="147"/>
      <c r="B68" s="148"/>
      <c r="C68" s="148"/>
      <c r="D68" s="148"/>
      <c r="E68" s="148"/>
      <c r="F68" s="148"/>
      <c r="G68" s="148"/>
      <c r="H68" s="148"/>
      <c r="I68" s="148"/>
      <c r="J68" s="148"/>
      <c r="K68" s="148"/>
      <c r="L68" s="148"/>
      <c r="M68" s="148"/>
      <c r="N68" s="148"/>
      <c r="O68" s="148"/>
      <c r="P68" s="148"/>
      <c r="Q68" s="148"/>
      <c r="R68" s="94"/>
      <c r="S68" s="94"/>
      <c r="T68" s="94"/>
      <c r="U68" s="94"/>
      <c r="V68" s="94"/>
      <c r="W68" s="94"/>
      <c r="X68" s="94"/>
      <c r="Y68" s="94"/>
      <c r="Z68" s="94"/>
      <c r="AA68" s="94"/>
    </row>
    <row r="69" spans="1:28" ht="25.5" customHeight="1" x14ac:dyDescent="0.25">
      <c r="A69" s="173" t="s">
        <v>246</v>
      </c>
      <c r="B69" s="173"/>
      <c r="C69" s="173"/>
      <c r="D69" s="173"/>
      <c r="E69" s="173"/>
      <c r="F69" s="173"/>
      <c r="G69" s="173"/>
      <c r="H69" s="173"/>
      <c r="I69" s="173"/>
      <c r="J69" s="173"/>
      <c r="K69" s="173"/>
      <c r="L69" s="173"/>
      <c r="M69" s="173"/>
      <c r="N69" s="173"/>
      <c r="O69" s="173"/>
      <c r="P69" s="173"/>
      <c r="Q69" s="173"/>
      <c r="R69" s="173"/>
      <c r="S69" s="173"/>
      <c r="T69" s="173"/>
      <c r="U69" s="173"/>
      <c r="V69" s="173"/>
      <c r="W69" s="173"/>
      <c r="X69" s="173"/>
      <c r="Y69" s="173"/>
      <c r="Z69" s="173"/>
      <c r="AA69" s="173"/>
    </row>
    <row r="70" spans="1:28" ht="27.75" customHeight="1" x14ac:dyDescent="0.25">
      <c r="A70" s="173" t="s">
        <v>259</v>
      </c>
      <c r="B70" s="173"/>
      <c r="C70" s="173"/>
      <c r="D70" s="173"/>
      <c r="E70" s="173"/>
      <c r="F70" s="173"/>
      <c r="G70" s="173"/>
      <c r="H70" s="173"/>
      <c r="I70" s="173"/>
      <c r="J70" s="173"/>
      <c r="K70" s="173"/>
      <c r="L70" s="173"/>
      <c r="M70" s="173"/>
      <c r="N70" s="173"/>
      <c r="O70" s="173"/>
      <c r="P70" s="173"/>
      <c r="Q70" s="173"/>
      <c r="R70" s="173"/>
      <c r="S70" s="173"/>
      <c r="T70" s="173"/>
      <c r="U70" s="173"/>
      <c r="V70" s="173"/>
      <c r="W70" s="173"/>
      <c r="X70" s="173"/>
      <c r="Y70" s="173"/>
      <c r="Z70" s="173"/>
      <c r="AA70" s="173"/>
    </row>
    <row r="71" spans="1:28" ht="29.25" customHeight="1" x14ac:dyDescent="0.25">
      <c r="A71" s="173" t="s">
        <v>260</v>
      </c>
      <c r="B71" s="173"/>
      <c r="C71" s="173"/>
      <c r="D71" s="173"/>
      <c r="E71" s="173"/>
      <c r="F71" s="173"/>
      <c r="G71" s="173"/>
      <c r="H71" s="173"/>
      <c r="I71" s="173"/>
      <c r="J71" s="173"/>
      <c r="K71" s="173"/>
      <c r="L71" s="173"/>
      <c r="M71" s="173"/>
      <c r="N71" s="173"/>
      <c r="O71" s="173"/>
      <c r="P71" s="173"/>
      <c r="Q71" s="173"/>
      <c r="R71" s="173"/>
      <c r="S71" s="173"/>
      <c r="T71" s="173"/>
      <c r="U71" s="173"/>
      <c r="V71" s="173"/>
      <c r="W71" s="173"/>
      <c r="X71" s="173"/>
      <c r="Y71" s="173"/>
      <c r="Z71" s="173"/>
      <c r="AA71" s="173"/>
    </row>
    <row r="72" spans="1:28" s="149" customFormat="1" ht="16.149999999999999" customHeight="1" x14ac:dyDescent="0.25">
      <c r="A72" s="173" t="s">
        <v>261</v>
      </c>
      <c r="B72" s="173"/>
      <c r="C72" s="173"/>
      <c r="D72" s="173"/>
      <c r="E72" s="173"/>
      <c r="F72" s="173"/>
      <c r="G72" s="173"/>
      <c r="H72" s="173"/>
      <c r="I72" s="173"/>
      <c r="J72" s="173"/>
      <c r="K72" s="173"/>
      <c r="L72" s="173"/>
      <c r="M72" s="173"/>
      <c r="N72" s="173"/>
      <c r="O72" s="173"/>
      <c r="P72" s="173"/>
      <c r="Q72" s="173"/>
      <c r="R72" s="173"/>
      <c r="S72" s="173"/>
      <c r="T72" s="173"/>
      <c r="U72" s="173"/>
      <c r="V72" s="173"/>
      <c r="W72" s="173"/>
      <c r="X72" s="173"/>
      <c r="Y72" s="173"/>
      <c r="Z72" s="173"/>
      <c r="AA72" s="173"/>
    </row>
    <row r="73" spans="1:28" s="149" customFormat="1" ht="16.149999999999999" customHeight="1" x14ac:dyDescent="0.25">
      <c r="A73" s="173" t="s">
        <v>262</v>
      </c>
      <c r="B73" s="173"/>
      <c r="C73" s="173"/>
      <c r="D73" s="173"/>
      <c r="E73" s="173"/>
      <c r="F73" s="173"/>
      <c r="G73" s="173"/>
      <c r="H73" s="173"/>
      <c r="I73" s="173"/>
      <c r="J73" s="173"/>
      <c r="K73" s="173"/>
      <c r="L73" s="173"/>
      <c r="M73" s="173"/>
      <c r="N73" s="173"/>
      <c r="O73" s="173"/>
      <c r="P73" s="173"/>
      <c r="Q73" s="173"/>
      <c r="R73" s="173"/>
      <c r="S73" s="173"/>
      <c r="T73" s="173"/>
      <c r="U73" s="173"/>
      <c r="V73" s="173"/>
      <c r="W73" s="173"/>
      <c r="X73" s="173"/>
      <c r="Y73" s="173"/>
      <c r="Z73" s="173"/>
      <c r="AA73" s="173"/>
    </row>
    <row r="74" spans="1:28" s="149" customFormat="1" ht="16.149999999999999" customHeight="1" x14ac:dyDescent="0.25">
      <c r="A74" s="173" t="s">
        <v>263</v>
      </c>
      <c r="B74" s="173"/>
      <c r="C74" s="173"/>
      <c r="D74" s="173"/>
      <c r="E74" s="173"/>
      <c r="F74" s="173"/>
      <c r="G74" s="173"/>
      <c r="H74" s="173"/>
      <c r="I74" s="173"/>
      <c r="J74" s="173"/>
      <c r="K74" s="173"/>
      <c r="L74" s="173"/>
      <c r="M74" s="173"/>
      <c r="N74" s="173"/>
      <c r="O74" s="173"/>
      <c r="P74" s="173"/>
      <c r="Q74" s="173"/>
      <c r="R74" s="173"/>
      <c r="S74" s="173"/>
      <c r="T74" s="173"/>
      <c r="U74" s="173"/>
      <c r="V74" s="173"/>
      <c r="W74" s="173"/>
      <c r="X74" s="173"/>
      <c r="Y74" s="173"/>
      <c r="Z74" s="173"/>
      <c r="AA74" s="173"/>
    </row>
    <row r="75" spans="1:28" s="149" customFormat="1" ht="16.149999999999999" customHeight="1" x14ac:dyDescent="0.25">
      <c r="A75" s="173" t="s">
        <v>264</v>
      </c>
      <c r="B75" s="173"/>
      <c r="C75" s="173"/>
      <c r="D75" s="173"/>
      <c r="E75" s="173"/>
      <c r="F75" s="173"/>
      <c r="G75" s="173"/>
      <c r="H75" s="173"/>
      <c r="I75" s="173"/>
      <c r="J75" s="173"/>
      <c r="K75" s="173"/>
      <c r="L75" s="173"/>
      <c r="M75" s="173"/>
      <c r="N75" s="173"/>
      <c r="O75" s="173"/>
      <c r="P75" s="173"/>
      <c r="Q75" s="173"/>
      <c r="R75" s="173"/>
      <c r="S75" s="173"/>
      <c r="T75" s="173"/>
      <c r="U75" s="173"/>
      <c r="V75" s="173"/>
      <c r="W75" s="173"/>
      <c r="X75" s="173"/>
      <c r="Y75" s="173"/>
      <c r="Z75" s="173"/>
      <c r="AA75" s="173"/>
    </row>
    <row r="76" spans="1:28" s="149" customFormat="1" ht="9.75" customHeight="1" x14ac:dyDescent="0.25">
      <c r="A76" s="173"/>
      <c r="B76" s="173"/>
      <c r="C76" s="173"/>
      <c r="D76" s="173"/>
      <c r="E76" s="173"/>
      <c r="F76" s="173"/>
      <c r="G76" s="173"/>
      <c r="H76" s="173"/>
      <c r="I76" s="173"/>
      <c r="J76" s="173"/>
      <c r="K76" s="173"/>
      <c r="L76" s="173"/>
      <c r="M76" s="173"/>
      <c r="N76" s="173"/>
      <c r="O76" s="173"/>
      <c r="P76" s="173"/>
      <c r="Q76" s="173"/>
      <c r="R76" s="173"/>
      <c r="S76" s="173"/>
      <c r="T76" s="173"/>
      <c r="U76" s="173"/>
      <c r="V76" s="173"/>
      <c r="W76" s="173"/>
      <c r="X76" s="173"/>
      <c r="Y76" s="173"/>
      <c r="Z76" s="173"/>
      <c r="AA76" s="173"/>
    </row>
    <row r="77" spans="1:28" ht="20.25" customHeight="1" x14ac:dyDescent="0.25">
      <c r="A77" s="174" t="s">
        <v>445</v>
      </c>
      <c r="B77" s="174"/>
      <c r="C77" s="174"/>
      <c r="D77" s="174"/>
      <c r="E77" s="174"/>
      <c r="F77" s="174"/>
      <c r="G77" s="67"/>
      <c r="H77" s="66"/>
      <c r="I77" s="66"/>
      <c r="J77" s="69"/>
      <c r="K77" s="69"/>
      <c r="L77" s="69"/>
      <c r="M77" s="67"/>
      <c r="N77" s="26"/>
      <c r="O77" s="26"/>
      <c r="P77" s="26"/>
      <c r="Q77" s="26"/>
      <c r="R77" s="26"/>
      <c r="Y77" s="175" t="s">
        <v>446</v>
      </c>
      <c r="Z77" s="175"/>
      <c r="AA77" s="150"/>
    </row>
    <row r="78" spans="1:28" ht="13.5" customHeight="1" x14ac:dyDescent="0.25">
      <c r="B78" s="66"/>
      <c r="C78" s="66"/>
      <c r="D78" s="66"/>
      <c r="E78" s="67"/>
      <c r="F78" s="67"/>
      <c r="G78" s="67"/>
      <c r="H78" s="69"/>
      <c r="I78" s="69"/>
      <c r="J78" s="67"/>
      <c r="K78" s="67"/>
      <c r="L78" s="67"/>
      <c r="M78" s="67"/>
      <c r="N78" s="26"/>
      <c r="O78" s="26"/>
      <c r="P78" s="26"/>
      <c r="Q78" s="26"/>
      <c r="R78" s="26"/>
      <c r="Y78" s="176"/>
      <c r="Z78" s="176"/>
      <c r="AA78" s="151"/>
    </row>
    <row r="79" spans="1:28" ht="15.6" customHeight="1" x14ac:dyDescent="0.25">
      <c r="A79" s="77" t="s">
        <v>457</v>
      </c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</row>
    <row r="80" spans="1:28" ht="16.149999999999999" customHeight="1" x14ac:dyDescent="0.25">
      <c r="A80" s="172" t="s">
        <v>458</v>
      </c>
    </row>
    <row r="81" spans="1:1" ht="16.149999999999999" customHeight="1" x14ac:dyDescent="0.25">
      <c r="A81" s="67" t="s">
        <v>460</v>
      </c>
    </row>
    <row r="82" spans="1:1" ht="16.149999999999999" customHeight="1" x14ac:dyDescent="0.25">
      <c r="A82" s="172" t="s">
        <v>459</v>
      </c>
    </row>
  </sheetData>
  <autoFilter ref="A11:AI67"/>
  <mergeCells count="29">
    <mergeCell ref="A1:AA1"/>
    <mergeCell ref="A2:AA2"/>
    <mergeCell ref="A3:AA3"/>
    <mergeCell ref="A4:AA4"/>
    <mergeCell ref="A5:AA5"/>
    <mergeCell ref="A6:AA6"/>
    <mergeCell ref="AA8:AA10"/>
    <mergeCell ref="I9:L9"/>
    <mergeCell ref="U8:U10"/>
    <mergeCell ref="Z8:Z10"/>
    <mergeCell ref="B8:B10"/>
    <mergeCell ref="C8:C10"/>
    <mergeCell ref="I8:M8"/>
    <mergeCell ref="D8:H9"/>
    <mergeCell ref="N8:S9"/>
    <mergeCell ref="V8:Y9"/>
    <mergeCell ref="A8:A10"/>
    <mergeCell ref="T8:T10"/>
    <mergeCell ref="A77:F77"/>
    <mergeCell ref="Y77:Z77"/>
    <mergeCell ref="A74:AA74"/>
    <mergeCell ref="A75:AA75"/>
    <mergeCell ref="Y78:Z78"/>
    <mergeCell ref="A76:AA76"/>
    <mergeCell ref="A69:AA69"/>
    <mergeCell ref="A70:AA70"/>
    <mergeCell ref="A71:AA71"/>
    <mergeCell ref="A72:AA72"/>
    <mergeCell ref="A73:AA73"/>
  </mergeCells>
  <pageMargins left="0" right="0" top="0" bottom="0" header="0.31496062992125984" footer="0.31496062992125984"/>
  <pageSetup paperSize="9" scale="49" fitToHeight="0" orientation="landscape" horizontalDpi="300" verticalDpi="300" r:id="rId1"/>
  <rowBreaks count="3" manualBreakCount="3">
    <brk id="33" max="25" man="1"/>
    <brk id="38" max="25" man="1"/>
    <brk id="43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V61"/>
  <sheetViews>
    <sheetView view="pageBreakPreview" topLeftCell="A43" zoomScale="70" zoomScaleNormal="100" zoomScaleSheetLayoutView="70" workbookViewId="0">
      <selection activeCell="I47" sqref="I47"/>
    </sheetView>
  </sheetViews>
  <sheetFormatPr defaultColWidth="9.140625" defaultRowHeight="15.75" x14ac:dyDescent="0.25"/>
  <cols>
    <col min="1" max="1" width="12.7109375" style="1" customWidth="1"/>
    <col min="2" max="2" width="69.5703125" style="1" customWidth="1"/>
    <col min="3" max="3" width="10" style="1" customWidth="1"/>
    <col min="4" max="4" width="18.5703125" style="1" customWidth="1"/>
    <col min="5" max="5" width="17.7109375" style="1" customWidth="1"/>
    <col min="6" max="6" width="18.7109375" style="1" customWidth="1"/>
    <col min="7" max="7" width="28.85546875" style="1" customWidth="1"/>
    <col min="8" max="16384" width="9.140625" style="1"/>
  </cols>
  <sheetData>
    <row r="1" spans="1:22" ht="17.25" customHeight="1" x14ac:dyDescent="0.25">
      <c r="A1" s="203" t="s">
        <v>8</v>
      </c>
      <c r="B1" s="203"/>
      <c r="C1" s="203"/>
      <c r="D1" s="203"/>
      <c r="E1" s="203"/>
      <c r="F1" s="203"/>
      <c r="G1" s="203"/>
      <c r="K1" s="203"/>
      <c r="L1" s="203"/>
      <c r="M1" s="203"/>
      <c r="N1" s="203"/>
      <c r="O1" s="203"/>
    </row>
    <row r="2" spans="1:22" x14ac:dyDescent="0.25">
      <c r="A2" s="203" t="s">
        <v>11</v>
      </c>
      <c r="B2" s="203"/>
      <c r="C2" s="203"/>
      <c r="D2" s="203"/>
      <c r="E2" s="203"/>
      <c r="F2" s="203"/>
      <c r="G2" s="203"/>
      <c r="K2" s="203"/>
      <c r="L2" s="203"/>
      <c r="M2" s="203"/>
      <c r="N2" s="203"/>
      <c r="O2" s="203"/>
    </row>
    <row r="3" spans="1:22" x14ac:dyDescent="0.25">
      <c r="A3" s="203" t="s">
        <v>154</v>
      </c>
      <c r="B3" s="203"/>
      <c r="C3" s="203"/>
      <c r="D3" s="203"/>
      <c r="E3" s="203"/>
      <c r="F3" s="203"/>
      <c r="G3" s="203"/>
      <c r="H3" s="2"/>
      <c r="I3" s="2"/>
      <c r="J3" s="2"/>
      <c r="K3" s="4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25">
      <c r="A4" s="204" t="s">
        <v>5</v>
      </c>
      <c r="B4" s="204"/>
      <c r="C4" s="204"/>
      <c r="D4" s="204"/>
      <c r="E4" s="204"/>
      <c r="F4" s="204"/>
      <c r="G4" s="204"/>
      <c r="H4" s="2"/>
      <c r="I4" s="2"/>
      <c r="J4" s="2"/>
      <c r="K4" s="4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25">
      <c r="A5" s="205" t="s">
        <v>418</v>
      </c>
      <c r="B5" s="205"/>
      <c r="C5" s="205"/>
      <c r="D5" s="205"/>
      <c r="E5" s="205"/>
      <c r="F5" s="205"/>
      <c r="G5" s="205"/>
      <c r="H5" s="2"/>
      <c r="I5" s="2"/>
      <c r="J5" s="2"/>
      <c r="K5" s="4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x14ac:dyDescent="0.25">
      <c r="A6" s="204" t="s">
        <v>9</v>
      </c>
      <c r="B6" s="204"/>
      <c r="C6" s="204"/>
      <c r="D6" s="204"/>
      <c r="E6" s="204"/>
      <c r="F6" s="204"/>
      <c r="G6" s="204"/>
      <c r="H6" s="5"/>
      <c r="I6" s="5"/>
      <c r="J6" s="5"/>
      <c r="K6" s="6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1.9" customHeight="1" x14ac:dyDescent="0.25">
      <c r="B7" s="7"/>
    </row>
    <row r="8" spans="1:22" ht="18.75" customHeight="1" x14ac:dyDescent="0.25">
      <c r="A8" s="185" t="s">
        <v>265</v>
      </c>
      <c r="B8" s="207" t="s">
        <v>12</v>
      </c>
      <c r="C8" s="207" t="s">
        <v>7</v>
      </c>
      <c r="D8" s="208" t="s">
        <v>30</v>
      </c>
      <c r="E8" s="209"/>
      <c r="F8" s="209"/>
      <c r="G8" s="207" t="s">
        <v>267</v>
      </c>
    </row>
    <row r="9" spans="1:22" ht="38.25" x14ac:dyDescent="0.25">
      <c r="A9" s="185"/>
      <c r="B9" s="207"/>
      <c r="C9" s="207"/>
      <c r="D9" s="152" t="s">
        <v>27</v>
      </c>
      <c r="E9" s="210" t="s">
        <v>31</v>
      </c>
      <c r="F9" s="211"/>
      <c r="G9" s="207"/>
    </row>
    <row r="10" spans="1:22" x14ac:dyDescent="0.25">
      <c r="A10" s="185"/>
      <c r="B10" s="207"/>
      <c r="C10" s="207"/>
      <c r="D10" s="17" t="s">
        <v>17</v>
      </c>
      <c r="E10" s="17" t="s">
        <v>16</v>
      </c>
      <c r="F10" s="17" t="s">
        <v>266</v>
      </c>
      <c r="G10" s="207"/>
    </row>
    <row r="11" spans="1:22" x14ac:dyDescent="0.25">
      <c r="A11" s="17">
        <v>1</v>
      </c>
      <c r="B11" s="17">
        <v>2</v>
      </c>
      <c r="C11" s="17">
        <v>3</v>
      </c>
      <c r="D11" s="17">
        <v>4</v>
      </c>
      <c r="E11" s="17">
        <v>5</v>
      </c>
      <c r="F11" s="17">
        <v>6</v>
      </c>
      <c r="G11" s="17">
        <v>7</v>
      </c>
    </row>
    <row r="12" spans="1:22" ht="31.5" x14ac:dyDescent="0.25">
      <c r="A12" s="153"/>
      <c r="B12" s="154" t="s">
        <v>107</v>
      </c>
      <c r="C12" s="155"/>
      <c r="D12" s="17"/>
      <c r="E12" s="20"/>
      <c r="F12" s="17"/>
      <c r="G12" s="17"/>
    </row>
    <row r="13" spans="1:22" ht="31.5" x14ac:dyDescent="0.25">
      <c r="A13" s="156" t="s">
        <v>108</v>
      </c>
      <c r="B13" s="44" t="s">
        <v>109</v>
      </c>
      <c r="C13" s="19" t="s">
        <v>110</v>
      </c>
      <c r="D13" s="96">
        <v>5.7</v>
      </c>
      <c r="E13" s="96">
        <v>5.8</v>
      </c>
      <c r="F13" s="96">
        <v>5.2</v>
      </c>
      <c r="G13" s="96" t="s">
        <v>155</v>
      </c>
    </row>
    <row r="14" spans="1:22" ht="31.5" x14ac:dyDescent="0.25">
      <c r="A14" s="156" t="s">
        <v>111</v>
      </c>
      <c r="B14" s="44" t="s">
        <v>112</v>
      </c>
      <c r="C14" s="19" t="s">
        <v>110</v>
      </c>
      <c r="D14" s="96">
        <v>0.5</v>
      </c>
      <c r="E14" s="96">
        <v>0.7</v>
      </c>
      <c r="F14" s="96">
        <v>0.5</v>
      </c>
      <c r="G14" s="96" t="s">
        <v>155</v>
      </c>
    </row>
    <row r="15" spans="1:22" ht="31.5" x14ac:dyDescent="0.25">
      <c r="A15" s="156" t="s">
        <v>113</v>
      </c>
      <c r="B15" s="44" t="s">
        <v>114</v>
      </c>
      <c r="C15" s="19" t="s">
        <v>115</v>
      </c>
      <c r="D15" s="96">
        <v>0.5</v>
      </c>
      <c r="E15" s="96">
        <v>0.5</v>
      </c>
      <c r="F15" s="96">
        <v>0.4</v>
      </c>
      <c r="G15" s="96" t="s">
        <v>155</v>
      </c>
    </row>
    <row r="16" spans="1:22" ht="47.25" x14ac:dyDescent="0.25">
      <c r="A16" s="156" t="s">
        <v>116</v>
      </c>
      <c r="B16" s="44" t="s">
        <v>117</v>
      </c>
      <c r="C16" s="19" t="s">
        <v>110</v>
      </c>
      <c r="D16" s="96">
        <v>71.599999999999994</v>
      </c>
      <c r="E16" s="102">
        <v>67.5</v>
      </c>
      <c r="F16" s="96">
        <v>73.099999999999994</v>
      </c>
      <c r="G16" s="96" t="s">
        <v>155</v>
      </c>
    </row>
    <row r="17" spans="1:7" ht="31.5" x14ac:dyDescent="0.25">
      <c r="A17" s="156" t="s">
        <v>118</v>
      </c>
      <c r="B17" s="44" t="s">
        <v>119</v>
      </c>
      <c r="C17" s="19" t="s">
        <v>120</v>
      </c>
      <c r="D17" s="96">
        <v>45</v>
      </c>
      <c r="E17" s="96">
        <v>75</v>
      </c>
      <c r="F17" s="96">
        <v>45</v>
      </c>
      <c r="G17" s="80" t="s">
        <v>155</v>
      </c>
    </row>
    <row r="18" spans="1:7" ht="69.599999999999994" customHeight="1" x14ac:dyDescent="0.25">
      <c r="A18" s="156" t="s">
        <v>121</v>
      </c>
      <c r="B18" s="44" t="s">
        <v>122</v>
      </c>
      <c r="C18" s="19" t="s">
        <v>110</v>
      </c>
      <c r="D18" s="96">
        <v>74.099999999999994</v>
      </c>
      <c r="E18" s="102">
        <v>70</v>
      </c>
      <c r="F18" s="102">
        <v>91.9</v>
      </c>
      <c r="G18" s="80" t="s">
        <v>155</v>
      </c>
    </row>
    <row r="19" spans="1:7" ht="31.5" x14ac:dyDescent="0.25">
      <c r="A19" s="157"/>
      <c r="B19" s="158" t="s">
        <v>39</v>
      </c>
      <c r="C19" s="155"/>
      <c r="D19" s="96"/>
      <c r="E19" s="22"/>
      <c r="F19" s="96"/>
      <c r="G19" s="96" t="s">
        <v>155</v>
      </c>
    </row>
    <row r="20" spans="1:7" ht="63" x14ac:dyDescent="0.25">
      <c r="A20" s="43" t="s">
        <v>123</v>
      </c>
      <c r="B20" s="44" t="s">
        <v>124</v>
      </c>
      <c r="C20" s="19" t="s">
        <v>110</v>
      </c>
      <c r="D20" s="96">
        <v>71.2</v>
      </c>
      <c r="E20" s="102">
        <v>60</v>
      </c>
      <c r="F20" s="96">
        <v>75.2</v>
      </c>
      <c r="G20" s="96" t="s">
        <v>155</v>
      </c>
    </row>
    <row r="21" spans="1:7" ht="63" x14ac:dyDescent="0.25">
      <c r="A21" s="43" t="s">
        <v>125</v>
      </c>
      <c r="B21" s="44" t="s">
        <v>126</v>
      </c>
      <c r="C21" s="19" t="s">
        <v>110</v>
      </c>
      <c r="D21" s="96">
        <v>15.1</v>
      </c>
      <c r="E21" s="102">
        <v>10</v>
      </c>
      <c r="F21" s="96">
        <v>11.9</v>
      </c>
      <c r="G21" s="96" t="s">
        <v>155</v>
      </c>
    </row>
    <row r="22" spans="1:7" s="18" customFormat="1" ht="47.25" x14ac:dyDescent="0.25">
      <c r="A22" s="43" t="s">
        <v>212</v>
      </c>
      <c r="B22" s="44" t="s">
        <v>213</v>
      </c>
      <c r="C22" s="19" t="s">
        <v>110</v>
      </c>
      <c r="D22" s="96">
        <v>7.8</v>
      </c>
      <c r="E22" s="96">
        <v>5.5</v>
      </c>
      <c r="F22" s="96">
        <v>7.9</v>
      </c>
      <c r="G22" s="96" t="s">
        <v>155</v>
      </c>
    </row>
    <row r="23" spans="1:7" s="18" customFormat="1" ht="68.45" customHeight="1" x14ac:dyDescent="0.25">
      <c r="A23" s="43" t="s">
        <v>214</v>
      </c>
      <c r="B23" s="44" t="s">
        <v>240</v>
      </c>
      <c r="C23" s="19" t="s">
        <v>110</v>
      </c>
      <c r="D23" s="96">
        <v>14.4</v>
      </c>
      <c r="E23" s="102">
        <v>12</v>
      </c>
      <c r="F23" s="96">
        <v>15.1</v>
      </c>
      <c r="G23" s="96" t="s">
        <v>155</v>
      </c>
    </row>
    <row r="24" spans="1:7" s="18" customFormat="1" ht="47.25" x14ac:dyDescent="0.25">
      <c r="A24" s="43" t="s">
        <v>215</v>
      </c>
      <c r="B24" s="44" t="s">
        <v>222</v>
      </c>
      <c r="C24" s="19" t="s">
        <v>110</v>
      </c>
      <c r="D24" s="96">
        <v>3.7</v>
      </c>
      <c r="E24" s="102">
        <v>3</v>
      </c>
      <c r="F24" s="96">
        <v>3.8</v>
      </c>
      <c r="G24" s="96" t="s">
        <v>155</v>
      </c>
    </row>
    <row r="25" spans="1:7" s="18" customFormat="1" ht="78.75" x14ac:dyDescent="0.25">
      <c r="A25" s="43" t="s">
        <v>216</v>
      </c>
      <c r="B25" s="44" t="s">
        <v>223</v>
      </c>
      <c r="C25" s="19" t="s">
        <v>110</v>
      </c>
      <c r="D25" s="96">
        <v>4.0999999999999996</v>
      </c>
      <c r="E25" s="102">
        <v>3</v>
      </c>
      <c r="F25" s="102">
        <v>3.4</v>
      </c>
      <c r="G25" s="96" t="s">
        <v>155</v>
      </c>
    </row>
    <row r="26" spans="1:7" s="18" customFormat="1" ht="47.25" x14ac:dyDescent="0.25">
      <c r="A26" s="43" t="s">
        <v>217</v>
      </c>
      <c r="B26" s="44" t="s">
        <v>237</v>
      </c>
      <c r="C26" s="19" t="s">
        <v>110</v>
      </c>
      <c r="D26" s="96">
        <v>22.5</v>
      </c>
      <c r="E26" s="102">
        <v>10</v>
      </c>
      <c r="F26" s="102">
        <v>22.9</v>
      </c>
      <c r="G26" s="96" t="s">
        <v>155</v>
      </c>
    </row>
    <row r="27" spans="1:7" s="18" customFormat="1" ht="51.6" customHeight="1" x14ac:dyDescent="0.25">
      <c r="A27" s="43" t="s">
        <v>218</v>
      </c>
      <c r="B27" s="44" t="s">
        <v>224</v>
      </c>
      <c r="C27" s="19" t="s">
        <v>110</v>
      </c>
      <c r="D27" s="102">
        <v>23</v>
      </c>
      <c r="E27" s="102">
        <v>10</v>
      </c>
      <c r="F27" s="102">
        <v>24.7</v>
      </c>
      <c r="G27" s="96" t="s">
        <v>155</v>
      </c>
    </row>
    <row r="28" spans="1:7" s="18" customFormat="1" ht="47.25" x14ac:dyDescent="0.25">
      <c r="A28" s="43" t="s">
        <v>219</v>
      </c>
      <c r="B28" s="44" t="s">
        <v>243</v>
      </c>
      <c r="C28" s="19" t="s">
        <v>110</v>
      </c>
      <c r="D28" s="96">
        <v>6.9</v>
      </c>
      <c r="E28" s="102">
        <v>3</v>
      </c>
      <c r="F28" s="102">
        <v>8.4</v>
      </c>
      <c r="G28" s="96" t="s">
        <v>155</v>
      </c>
    </row>
    <row r="29" spans="1:7" s="18" customFormat="1" ht="94.5" x14ac:dyDescent="0.25">
      <c r="A29" s="43" t="s">
        <v>220</v>
      </c>
      <c r="B29" s="44" t="s">
        <v>225</v>
      </c>
      <c r="C29" s="19" t="s">
        <v>110</v>
      </c>
      <c r="D29" s="96">
        <v>0.5</v>
      </c>
      <c r="E29" s="96">
        <v>0.3</v>
      </c>
      <c r="F29" s="96">
        <v>0.5</v>
      </c>
      <c r="G29" s="96" t="s">
        <v>155</v>
      </c>
    </row>
    <row r="30" spans="1:7" ht="31.5" x14ac:dyDescent="0.25">
      <c r="A30" s="43" t="s">
        <v>221</v>
      </c>
      <c r="B30" s="44" t="s">
        <v>226</v>
      </c>
      <c r="C30" s="19" t="s">
        <v>110</v>
      </c>
      <c r="D30" s="96">
        <v>41.1</v>
      </c>
      <c r="E30" s="102">
        <v>35</v>
      </c>
      <c r="F30" s="96">
        <v>52.4</v>
      </c>
      <c r="G30" s="96" t="s">
        <v>155</v>
      </c>
    </row>
    <row r="31" spans="1:7" s="75" customFormat="1" ht="110.25" x14ac:dyDescent="0.25">
      <c r="A31" s="43" t="s">
        <v>411</v>
      </c>
      <c r="B31" s="44" t="s">
        <v>417</v>
      </c>
      <c r="C31" s="19" t="s">
        <v>120</v>
      </c>
      <c r="D31" s="96" t="s">
        <v>155</v>
      </c>
      <c r="E31" s="159">
        <v>40</v>
      </c>
      <c r="F31" s="96">
        <v>41</v>
      </c>
      <c r="G31" s="96" t="s">
        <v>155</v>
      </c>
    </row>
    <row r="32" spans="1:7" x14ac:dyDescent="0.25">
      <c r="A32" s="160"/>
      <c r="B32" s="161" t="s">
        <v>127</v>
      </c>
      <c r="C32" s="162"/>
      <c r="D32" s="21"/>
      <c r="E32" s="23"/>
      <c r="F32" s="21"/>
      <c r="G32" s="96" t="s">
        <v>155</v>
      </c>
    </row>
    <row r="33" spans="1:7" ht="78" customHeight="1" x14ac:dyDescent="0.25">
      <c r="A33" s="160" t="s">
        <v>128</v>
      </c>
      <c r="B33" s="44" t="s">
        <v>129</v>
      </c>
      <c r="C33" s="19" t="s">
        <v>120</v>
      </c>
      <c r="D33" s="96">
        <v>971</v>
      </c>
      <c r="E33" s="96">
        <v>1080</v>
      </c>
      <c r="F33" s="96">
        <v>878</v>
      </c>
      <c r="G33" s="105" t="s">
        <v>155</v>
      </c>
    </row>
    <row r="34" spans="1:7" ht="78" customHeight="1" x14ac:dyDescent="0.25">
      <c r="A34" s="160" t="s">
        <v>130</v>
      </c>
      <c r="B34" s="44" t="s">
        <v>131</v>
      </c>
      <c r="C34" s="19" t="s">
        <v>132</v>
      </c>
      <c r="D34" s="96">
        <v>48.9</v>
      </c>
      <c r="E34" s="96">
        <v>48</v>
      </c>
      <c r="F34" s="96">
        <v>43</v>
      </c>
      <c r="G34" s="105" t="s">
        <v>155</v>
      </c>
    </row>
    <row r="35" spans="1:7" ht="47.25" x14ac:dyDescent="0.25">
      <c r="A35" s="160" t="s">
        <v>133</v>
      </c>
      <c r="B35" s="44" t="s">
        <v>134</v>
      </c>
      <c r="C35" s="19" t="s">
        <v>120</v>
      </c>
      <c r="D35" s="96">
        <v>23</v>
      </c>
      <c r="E35" s="96">
        <v>76</v>
      </c>
      <c r="F35" s="96">
        <v>7</v>
      </c>
      <c r="G35" s="105" t="s">
        <v>155</v>
      </c>
    </row>
    <row r="36" spans="1:7" ht="62.45" customHeight="1" x14ac:dyDescent="0.25">
      <c r="A36" s="160" t="s">
        <v>135</v>
      </c>
      <c r="B36" s="44" t="s">
        <v>136</v>
      </c>
      <c r="C36" s="19" t="s">
        <v>137</v>
      </c>
      <c r="D36" s="96">
        <v>838.1</v>
      </c>
      <c r="E36" s="102">
        <v>840</v>
      </c>
      <c r="F36" s="96">
        <v>991.7</v>
      </c>
      <c r="G36" s="105" t="s">
        <v>155</v>
      </c>
    </row>
    <row r="37" spans="1:7" ht="62.45" customHeight="1" x14ac:dyDescent="0.25">
      <c r="A37" s="160" t="s">
        <v>138</v>
      </c>
      <c r="B37" s="44" t="s">
        <v>139</v>
      </c>
      <c r="C37" s="19" t="s">
        <v>115</v>
      </c>
      <c r="D37" s="96">
        <v>107308</v>
      </c>
      <c r="E37" s="96">
        <v>70000</v>
      </c>
      <c r="F37" s="96">
        <v>135816</v>
      </c>
      <c r="G37" s="105" t="s">
        <v>155</v>
      </c>
    </row>
    <row r="38" spans="1:7" ht="62.45" customHeight="1" x14ac:dyDescent="0.25">
      <c r="A38" s="160" t="s">
        <v>140</v>
      </c>
      <c r="B38" s="44" t="s">
        <v>141</v>
      </c>
      <c r="C38" s="19" t="s">
        <v>120</v>
      </c>
      <c r="D38" s="163">
        <v>189733</v>
      </c>
      <c r="E38" s="96">
        <v>197000</v>
      </c>
      <c r="F38" s="96">
        <v>196927</v>
      </c>
      <c r="G38" s="105" t="s">
        <v>155</v>
      </c>
    </row>
    <row r="39" spans="1:7" ht="45" customHeight="1" x14ac:dyDescent="0.25">
      <c r="A39" s="160" t="s">
        <v>142</v>
      </c>
      <c r="B39" s="44" t="s">
        <v>143</v>
      </c>
      <c r="C39" s="164" t="s">
        <v>110</v>
      </c>
      <c r="D39" s="163">
        <v>13.4</v>
      </c>
      <c r="E39" s="96">
        <v>13.5</v>
      </c>
      <c r="F39" s="96">
        <v>13.3</v>
      </c>
      <c r="G39" s="105" t="s">
        <v>155</v>
      </c>
    </row>
    <row r="40" spans="1:7" ht="47.25" x14ac:dyDescent="0.25">
      <c r="A40" s="160"/>
      <c r="B40" s="165" t="s">
        <v>34</v>
      </c>
      <c r="C40" s="166"/>
      <c r="D40" s="96"/>
      <c r="E40" s="24"/>
      <c r="F40" s="21"/>
      <c r="G40" s="96" t="s">
        <v>155</v>
      </c>
    </row>
    <row r="41" spans="1:7" ht="126" customHeight="1" x14ac:dyDescent="0.25">
      <c r="A41" s="160" t="s">
        <v>229</v>
      </c>
      <c r="B41" s="44" t="s">
        <v>144</v>
      </c>
      <c r="C41" s="19" t="s">
        <v>120</v>
      </c>
      <c r="D41" s="80">
        <v>594</v>
      </c>
      <c r="E41" s="96">
        <v>500</v>
      </c>
      <c r="F41" s="80">
        <v>547</v>
      </c>
      <c r="G41" s="96" t="s">
        <v>155</v>
      </c>
    </row>
    <row r="42" spans="1:7" ht="94.5" customHeight="1" x14ac:dyDescent="0.25">
      <c r="A42" s="160" t="s">
        <v>230</v>
      </c>
      <c r="B42" s="167" t="s">
        <v>145</v>
      </c>
      <c r="C42" s="164" t="s">
        <v>110</v>
      </c>
      <c r="D42" s="80">
        <v>100</v>
      </c>
      <c r="E42" s="21">
        <v>100</v>
      </c>
      <c r="F42" s="168">
        <v>100</v>
      </c>
      <c r="G42" s="96" t="s">
        <v>155</v>
      </c>
    </row>
    <row r="43" spans="1:7" ht="188.25" customHeight="1" x14ac:dyDescent="0.25">
      <c r="A43" s="160" t="s">
        <v>231</v>
      </c>
      <c r="B43" s="44" t="s">
        <v>146</v>
      </c>
      <c r="C43" s="19" t="s">
        <v>110</v>
      </c>
      <c r="D43" s="80">
        <v>3.3</v>
      </c>
      <c r="E43" s="96">
        <v>10</v>
      </c>
      <c r="F43" s="80">
        <v>0</v>
      </c>
      <c r="G43" s="80" t="s">
        <v>447</v>
      </c>
    </row>
    <row r="44" spans="1:7" ht="45.75" customHeight="1" x14ac:dyDescent="0.25">
      <c r="A44" s="160" t="s">
        <v>232</v>
      </c>
      <c r="B44" s="44" t="s">
        <v>147</v>
      </c>
      <c r="C44" s="19" t="s">
        <v>110</v>
      </c>
      <c r="D44" s="80">
        <v>17.5</v>
      </c>
      <c r="E44" s="96">
        <v>5</v>
      </c>
      <c r="F44" s="80">
        <v>10.8</v>
      </c>
      <c r="G44" s="53"/>
    </row>
    <row r="45" spans="1:7" ht="68.45" customHeight="1" x14ac:dyDescent="0.25">
      <c r="A45" s="160" t="s">
        <v>233</v>
      </c>
      <c r="B45" s="44" t="s">
        <v>148</v>
      </c>
      <c r="C45" s="19" t="s">
        <v>110</v>
      </c>
      <c r="D45" s="80">
        <v>66.5</v>
      </c>
      <c r="E45" s="96">
        <v>72</v>
      </c>
      <c r="F45" s="80">
        <v>62.7</v>
      </c>
      <c r="G45" s="217" t="s">
        <v>472</v>
      </c>
    </row>
    <row r="46" spans="1:7" ht="56.45" customHeight="1" x14ac:dyDescent="0.25">
      <c r="A46" s="160" t="s">
        <v>227</v>
      </c>
      <c r="B46" s="44" t="s">
        <v>149</v>
      </c>
      <c r="C46" s="19" t="s">
        <v>110</v>
      </c>
      <c r="D46" s="80">
        <v>65.3</v>
      </c>
      <c r="E46" s="96">
        <v>70</v>
      </c>
      <c r="F46" s="80">
        <v>62.5</v>
      </c>
      <c r="G46" s="218"/>
    </row>
    <row r="47" spans="1:7" ht="55.9" customHeight="1" x14ac:dyDescent="0.25">
      <c r="A47" s="160" t="s">
        <v>228</v>
      </c>
      <c r="B47" s="44" t="s">
        <v>150</v>
      </c>
      <c r="C47" s="164" t="s">
        <v>110</v>
      </c>
      <c r="D47" s="80">
        <v>1.2</v>
      </c>
      <c r="E47" s="96">
        <v>2</v>
      </c>
      <c r="F47" s="80">
        <v>0</v>
      </c>
      <c r="G47" s="219"/>
    </row>
    <row r="48" spans="1:7" ht="83.25" customHeight="1" x14ac:dyDescent="0.25">
      <c r="A48" s="160" t="s">
        <v>234</v>
      </c>
      <c r="B48" s="44" t="s">
        <v>151</v>
      </c>
      <c r="C48" s="164" t="s">
        <v>110</v>
      </c>
      <c r="D48" s="96">
        <v>100</v>
      </c>
      <c r="E48" s="96">
        <v>100</v>
      </c>
      <c r="F48" s="80">
        <v>100</v>
      </c>
      <c r="G48" s="96" t="s">
        <v>155</v>
      </c>
    </row>
    <row r="49" spans="1:12" ht="162.75" customHeight="1" x14ac:dyDescent="0.25">
      <c r="A49" s="160" t="s">
        <v>235</v>
      </c>
      <c r="B49" s="53" t="s">
        <v>152</v>
      </c>
      <c r="C49" s="169" t="s">
        <v>110</v>
      </c>
      <c r="D49" s="80">
        <v>6.6</v>
      </c>
      <c r="E49" s="80">
        <v>14</v>
      </c>
      <c r="F49" s="80">
        <v>8.1999999999999993</v>
      </c>
      <c r="G49" s="80" t="s">
        <v>455</v>
      </c>
    </row>
    <row r="50" spans="1:12" ht="141.75" x14ac:dyDescent="0.25">
      <c r="A50" s="160" t="s">
        <v>236</v>
      </c>
      <c r="B50" s="53" t="s">
        <v>153</v>
      </c>
      <c r="C50" s="170" t="s">
        <v>110</v>
      </c>
      <c r="D50" s="80">
        <v>44.3</v>
      </c>
      <c r="E50" s="80">
        <v>95</v>
      </c>
      <c r="F50" s="80">
        <v>71.5</v>
      </c>
      <c r="G50" s="80" t="s">
        <v>448</v>
      </c>
    </row>
    <row r="51" spans="1:12" ht="21.6" customHeight="1" x14ac:dyDescent="0.25">
      <c r="A51" s="214" t="s">
        <v>268</v>
      </c>
      <c r="B51" s="215"/>
      <c r="C51" s="215"/>
      <c r="D51" s="215"/>
      <c r="E51" s="215"/>
      <c r="F51" s="215"/>
      <c r="G51" s="215"/>
    </row>
    <row r="52" spans="1:12" ht="30" customHeight="1" x14ac:dyDescent="0.25">
      <c r="A52" s="212" t="s">
        <v>269</v>
      </c>
      <c r="B52" s="213"/>
      <c r="C52" s="213"/>
      <c r="D52" s="213"/>
      <c r="E52" s="213"/>
      <c r="F52" s="213"/>
      <c r="G52" s="213"/>
    </row>
    <row r="53" spans="1:12" ht="15.75" customHeight="1" x14ac:dyDescent="0.25">
      <c r="A53" s="212" t="s">
        <v>270</v>
      </c>
      <c r="B53" s="213"/>
      <c r="C53" s="213"/>
      <c r="D53" s="213"/>
      <c r="E53" s="213"/>
      <c r="F53" s="213"/>
      <c r="G53" s="213"/>
    </row>
    <row r="54" spans="1:12" ht="15.75" customHeight="1" x14ac:dyDescent="0.25">
      <c r="A54" s="212"/>
      <c r="B54" s="213"/>
      <c r="C54" s="213"/>
      <c r="D54" s="213"/>
      <c r="E54" s="213"/>
      <c r="F54" s="213"/>
      <c r="G54" s="213"/>
    </row>
    <row r="55" spans="1:12" s="75" customFormat="1" ht="20.25" customHeight="1" x14ac:dyDescent="0.25">
      <c r="A55" s="216"/>
      <c r="B55" s="216"/>
      <c r="C55" s="82"/>
      <c r="D55" s="82"/>
      <c r="E55" s="82"/>
      <c r="F55" s="82"/>
      <c r="G55" s="82"/>
    </row>
    <row r="56" spans="1:12" ht="45" customHeight="1" x14ac:dyDescent="0.25">
      <c r="A56" s="206" t="s">
        <v>445</v>
      </c>
      <c r="B56" s="206"/>
      <c r="C56" s="12" t="s">
        <v>3</v>
      </c>
      <c r="D56" s="12"/>
      <c r="E56" s="12"/>
      <c r="F56" s="16" t="s">
        <v>446</v>
      </c>
      <c r="G56" s="14"/>
      <c r="H56" s="14"/>
      <c r="I56" s="14"/>
      <c r="J56" s="14"/>
      <c r="K56" s="14"/>
      <c r="L56" s="14"/>
    </row>
    <row r="57" spans="1:12" ht="11.25" customHeight="1" x14ac:dyDescent="0.25">
      <c r="A57" s="9"/>
      <c r="B57" s="3" t="s">
        <v>6</v>
      </c>
      <c r="C57" s="10" t="s">
        <v>13</v>
      </c>
      <c r="D57" s="10"/>
      <c r="E57" s="10"/>
      <c r="F57" s="15" t="s">
        <v>197</v>
      </c>
      <c r="H57" s="11"/>
      <c r="I57" s="11"/>
      <c r="J57" s="11"/>
      <c r="K57" s="11"/>
      <c r="L57" s="11"/>
    </row>
    <row r="58" spans="1:12" s="75" customFormat="1" ht="22.5" customHeight="1" x14ac:dyDescent="0.25">
      <c r="A58" s="77"/>
      <c r="B58" s="76"/>
      <c r="C58" s="10"/>
      <c r="D58" s="10"/>
      <c r="E58" s="10"/>
      <c r="F58" s="81"/>
      <c r="H58" s="78"/>
      <c r="I58" s="78"/>
      <c r="J58" s="78"/>
      <c r="K58" s="78"/>
      <c r="L58" s="78"/>
    </row>
    <row r="59" spans="1:12" s="75" customFormat="1" ht="18" customHeight="1" x14ac:dyDescent="0.25">
      <c r="A59" s="77"/>
      <c r="B59" s="76"/>
      <c r="C59" s="10"/>
      <c r="D59" s="10"/>
      <c r="E59" s="10"/>
      <c r="F59" s="81"/>
      <c r="H59" s="78"/>
      <c r="I59" s="78"/>
      <c r="J59" s="78"/>
      <c r="K59" s="78"/>
      <c r="L59" s="78"/>
    </row>
    <row r="60" spans="1:12" ht="17.25" customHeight="1" x14ac:dyDescent="0.25">
      <c r="A60" s="77" t="s">
        <v>457</v>
      </c>
      <c r="B60" s="9"/>
      <c r="C60" s="8"/>
      <c r="D60" s="8"/>
      <c r="E60" s="8"/>
      <c r="F60" s="8"/>
      <c r="G60" s="8"/>
      <c r="H60" s="11"/>
      <c r="I60" s="11"/>
      <c r="J60" s="11"/>
      <c r="K60" s="11"/>
      <c r="L60" s="11"/>
    </row>
    <row r="61" spans="1:12" x14ac:dyDescent="0.25">
      <c r="A61" s="172" t="s">
        <v>458</v>
      </c>
    </row>
  </sheetData>
  <mergeCells count="21">
    <mergeCell ref="A56:B56"/>
    <mergeCell ref="C8:C10"/>
    <mergeCell ref="G8:G10"/>
    <mergeCell ref="A8:A10"/>
    <mergeCell ref="B8:B10"/>
    <mergeCell ref="D8:F8"/>
    <mergeCell ref="E9:F9"/>
    <mergeCell ref="A52:G52"/>
    <mergeCell ref="A51:G51"/>
    <mergeCell ref="A53:G53"/>
    <mergeCell ref="A54:G54"/>
    <mergeCell ref="A55:B55"/>
    <mergeCell ref="G45:G47"/>
    <mergeCell ref="K1:O1"/>
    <mergeCell ref="K2:O2"/>
    <mergeCell ref="A6:G6"/>
    <mergeCell ref="A1:G1"/>
    <mergeCell ref="A2:G2"/>
    <mergeCell ref="A3:G3"/>
    <mergeCell ref="A4:G4"/>
    <mergeCell ref="A5:G5"/>
  </mergeCells>
  <pageMargins left="0.51181102362204722" right="0.11811023622047245" top="0.35433070866141736" bottom="0.35433070866141736" header="0.11811023622047245" footer="0.11811023622047245"/>
  <pageSetup paperSize="9" scale="79" fitToHeight="0" orientation="landscape" horizontalDpi="300" verticalDpi="300" r:id="rId1"/>
  <rowBreaks count="3" manualBreakCount="3">
    <brk id="22" max="6" man="1"/>
    <brk id="31" max="6" man="1"/>
    <brk id="41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119"/>
  <sheetViews>
    <sheetView view="pageBreakPreview" topLeftCell="A106" zoomScale="55" zoomScaleNormal="70" zoomScaleSheetLayoutView="55" zoomScalePageLayoutView="55" workbookViewId="0">
      <selection activeCell="A116" sqref="A116"/>
    </sheetView>
  </sheetViews>
  <sheetFormatPr defaultColWidth="9.140625" defaultRowHeight="15.75" x14ac:dyDescent="0.25"/>
  <cols>
    <col min="1" max="1" width="12.85546875" style="26" customWidth="1"/>
    <col min="2" max="2" width="34.5703125" style="26" customWidth="1"/>
    <col min="3" max="3" width="9.42578125" style="26" customWidth="1"/>
    <col min="4" max="4" width="22.140625" style="26" customWidth="1"/>
    <col min="5" max="5" width="17.28515625" style="26" customWidth="1"/>
    <col min="6" max="6" width="14.7109375" style="26" customWidth="1"/>
    <col min="7" max="7" width="14" style="26" customWidth="1"/>
    <col min="8" max="8" width="13.85546875" style="26" customWidth="1"/>
    <col min="9" max="9" width="11.5703125" style="27" customWidth="1"/>
    <col min="10" max="10" width="11.85546875" style="26" customWidth="1"/>
    <col min="11" max="11" width="12.42578125" style="26" customWidth="1"/>
    <col min="12" max="12" width="11.5703125" style="26" customWidth="1"/>
    <col min="13" max="13" width="12.28515625" style="26" customWidth="1"/>
    <col min="14" max="14" width="11.140625" style="26" customWidth="1"/>
    <col min="15" max="15" width="11.7109375" style="26" customWidth="1"/>
    <col min="16" max="16" width="12" style="26" customWidth="1"/>
    <col min="17" max="17" width="19.85546875" style="26" customWidth="1"/>
    <col min="18" max="21" width="9.140625" style="26"/>
    <col min="22" max="22" width="10.5703125" style="26" bestFit="1" customWidth="1"/>
    <col min="23" max="16384" width="9.140625" style="26"/>
  </cols>
  <sheetData>
    <row r="1" spans="1:22" x14ac:dyDescent="0.25">
      <c r="A1" s="201" t="s">
        <v>8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</row>
    <row r="2" spans="1:22" x14ac:dyDescent="0.25">
      <c r="A2" s="201" t="s">
        <v>272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</row>
    <row r="3" spans="1:22" x14ac:dyDescent="0.25">
      <c r="A3" s="235" t="s">
        <v>154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8"/>
      <c r="S3" s="28"/>
      <c r="T3" s="28"/>
      <c r="U3" s="28"/>
      <c r="V3" s="28"/>
    </row>
    <row r="4" spans="1:22" ht="13.15" customHeight="1" x14ac:dyDescent="0.25">
      <c r="A4" s="202" t="s">
        <v>5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8"/>
      <c r="S4" s="28"/>
      <c r="T4" s="28"/>
      <c r="U4" s="28"/>
      <c r="V4" s="28"/>
    </row>
    <row r="5" spans="1:22" x14ac:dyDescent="0.25">
      <c r="A5" s="235" t="s">
        <v>423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8"/>
      <c r="S5" s="28"/>
      <c r="T5" s="28"/>
      <c r="U5" s="28"/>
      <c r="V5" s="28"/>
    </row>
    <row r="6" spans="1:22" x14ac:dyDescent="0.25">
      <c r="A6" s="202" t="s">
        <v>273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9"/>
      <c r="S6" s="29"/>
      <c r="T6" s="29"/>
      <c r="U6" s="29"/>
      <c r="V6" s="29"/>
    </row>
    <row r="7" spans="1:22" s="30" customFormat="1" ht="35.25" customHeight="1" x14ac:dyDescent="0.25">
      <c r="A7" s="207" t="s">
        <v>274</v>
      </c>
      <c r="B7" s="207" t="s">
        <v>275</v>
      </c>
      <c r="C7" s="207" t="s">
        <v>276</v>
      </c>
      <c r="D7" s="207" t="s">
        <v>277</v>
      </c>
      <c r="E7" s="207" t="s">
        <v>278</v>
      </c>
      <c r="F7" s="207" t="s">
        <v>279</v>
      </c>
      <c r="G7" s="207" t="s">
        <v>280</v>
      </c>
      <c r="H7" s="207" t="s">
        <v>281</v>
      </c>
      <c r="I7" s="207" t="s">
        <v>282</v>
      </c>
      <c r="J7" s="207"/>
      <c r="K7" s="207"/>
      <c r="L7" s="207"/>
      <c r="M7" s="207"/>
      <c r="N7" s="207"/>
      <c r="O7" s="207"/>
      <c r="P7" s="207"/>
      <c r="Q7" s="185" t="s">
        <v>283</v>
      </c>
    </row>
    <row r="8" spans="1:22" s="30" customFormat="1" ht="34.5" customHeight="1" x14ac:dyDescent="0.25">
      <c r="A8" s="207"/>
      <c r="B8" s="207"/>
      <c r="C8" s="207"/>
      <c r="D8" s="207"/>
      <c r="E8" s="207"/>
      <c r="F8" s="207"/>
      <c r="G8" s="207"/>
      <c r="H8" s="207"/>
      <c r="I8" s="234" t="s">
        <v>284</v>
      </c>
      <c r="J8" s="234"/>
      <c r="K8" s="234" t="s">
        <v>285</v>
      </c>
      <c r="L8" s="234"/>
      <c r="M8" s="234" t="s">
        <v>286</v>
      </c>
      <c r="N8" s="234"/>
      <c r="O8" s="234" t="s">
        <v>287</v>
      </c>
      <c r="P8" s="234"/>
      <c r="Q8" s="185"/>
    </row>
    <row r="9" spans="1:22" s="30" customFormat="1" ht="50.45" customHeight="1" x14ac:dyDescent="0.25">
      <c r="A9" s="207"/>
      <c r="B9" s="207"/>
      <c r="C9" s="207"/>
      <c r="D9" s="207"/>
      <c r="E9" s="207"/>
      <c r="F9" s="207"/>
      <c r="G9" s="207"/>
      <c r="H9" s="207"/>
      <c r="I9" s="31" t="s">
        <v>16</v>
      </c>
      <c r="J9" s="32" t="s">
        <v>17</v>
      </c>
      <c r="K9" s="32" t="s">
        <v>16</v>
      </c>
      <c r="L9" s="32" t="s">
        <v>17</v>
      </c>
      <c r="M9" s="32" t="s">
        <v>16</v>
      </c>
      <c r="N9" s="101" t="s">
        <v>412</v>
      </c>
      <c r="O9" s="32" t="s">
        <v>16</v>
      </c>
      <c r="P9" s="32" t="s">
        <v>17</v>
      </c>
      <c r="Q9" s="185"/>
    </row>
    <row r="10" spans="1:22" x14ac:dyDescent="0.25">
      <c r="A10" s="33">
        <v>1</v>
      </c>
      <c r="B10" s="33">
        <v>2</v>
      </c>
      <c r="C10" s="33">
        <v>3</v>
      </c>
      <c r="D10" s="33">
        <v>4</v>
      </c>
      <c r="E10" s="33">
        <v>5</v>
      </c>
      <c r="F10" s="33">
        <v>6</v>
      </c>
      <c r="G10" s="33">
        <v>7</v>
      </c>
      <c r="H10" s="33">
        <v>8</v>
      </c>
      <c r="I10" s="34">
        <v>9</v>
      </c>
      <c r="J10" s="33">
        <v>10</v>
      </c>
      <c r="K10" s="33">
        <v>11</v>
      </c>
      <c r="L10" s="33">
        <v>12</v>
      </c>
      <c r="M10" s="33">
        <v>13</v>
      </c>
      <c r="N10" s="33">
        <v>14</v>
      </c>
      <c r="O10" s="33">
        <v>15</v>
      </c>
      <c r="P10" s="33">
        <v>16</v>
      </c>
      <c r="Q10" s="33">
        <v>17</v>
      </c>
    </row>
    <row r="11" spans="1:22" s="41" customFormat="1" ht="47.25" x14ac:dyDescent="0.25">
      <c r="A11" s="35"/>
      <c r="B11" s="36" t="s">
        <v>39</v>
      </c>
      <c r="C11" s="37"/>
      <c r="D11" s="37"/>
      <c r="E11" s="38"/>
      <c r="F11" s="38"/>
      <c r="G11" s="38"/>
      <c r="H11" s="38"/>
      <c r="I11" s="39"/>
      <c r="J11" s="39"/>
      <c r="K11" s="39"/>
      <c r="L11" s="39"/>
      <c r="M11" s="39"/>
      <c r="N11" s="98"/>
      <c r="O11" s="40"/>
      <c r="P11" s="39"/>
      <c r="Q11" s="39"/>
      <c r="S11" s="42">
        <f>I11+K11+M11+O11</f>
        <v>0</v>
      </c>
      <c r="T11" s="42">
        <f>J11+L11+N11+P11</f>
        <v>0</v>
      </c>
    </row>
    <row r="12" spans="1:22" ht="131.25" customHeight="1" x14ac:dyDescent="0.25">
      <c r="A12" s="43" t="s">
        <v>35</v>
      </c>
      <c r="B12" s="44" t="s">
        <v>288</v>
      </c>
      <c r="C12" s="13" t="s">
        <v>289</v>
      </c>
      <c r="D12" s="45" t="s">
        <v>290</v>
      </c>
      <c r="E12" s="46">
        <v>43109</v>
      </c>
      <c r="F12" s="46">
        <v>43463</v>
      </c>
      <c r="G12" s="46">
        <v>43109</v>
      </c>
      <c r="H12" s="47" t="s">
        <v>155</v>
      </c>
      <c r="I12" s="48">
        <v>520.6</v>
      </c>
      <c r="J12" s="49">
        <v>473.6</v>
      </c>
      <c r="K12" s="39">
        <v>867.6</v>
      </c>
      <c r="L12" s="48">
        <v>932.6</v>
      </c>
      <c r="M12" s="50">
        <v>723</v>
      </c>
      <c r="N12" s="99">
        <v>662.20000000000016</v>
      </c>
      <c r="O12" s="48">
        <v>780.8</v>
      </c>
      <c r="P12" s="51">
        <v>823.6</v>
      </c>
      <c r="Q12" s="39" t="s">
        <v>155</v>
      </c>
    </row>
    <row r="13" spans="1:22" ht="168" customHeight="1" x14ac:dyDescent="0.25">
      <c r="A13" s="43"/>
      <c r="B13" s="44" t="s">
        <v>291</v>
      </c>
      <c r="C13" s="13" t="s">
        <v>289</v>
      </c>
      <c r="D13" s="45" t="s">
        <v>290</v>
      </c>
      <c r="E13" s="46"/>
      <c r="F13" s="46" t="s">
        <v>424</v>
      </c>
      <c r="G13" s="46"/>
      <c r="H13" s="46" t="s">
        <v>435</v>
      </c>
      <c r="I13" s="52" t="s">
        <v>155</v>
      </c>
      <c r="J13" s="39" t="s">
        <v>155</v>
      </c>
      <c r="K13" s="52" t="s">
        <v>155</v>
      </c>
      <c r="L13" s="52" t="s">
        <v>155</v>
      </c>
      <c r="M13" s="52" t="s">
        <v>155</v>
      </c>
      <c r="N13" s="98" t="s">
        <v>155</v>
      </c>
      <c r="O13" s="52" t="s">
        <v>155</v>
      </c>
      <c r="P13" s="39" t="s">
        <v>155</v>
      </c>
      <c r="Q13" s="39" t="s">
        <v>155</v>
      </c>
    </row>
    <row r="14" spans="1:22" ht="220.5" x14ac:dyDescent="0.25">
      <c r="A14" s="43" t="s">
        <v>36</v>
      </c>
      <c r="B14" s="44" t="s">
        <v>292</v>
      </c>
      <c r="C14" s="13" t="s">
        <v>289</v>
      </c>
      <c r="D14" s="45" t="s">
        <v>379</v>
      </c>
      <c r="E14" s="46">
        <v>43109</v>
      </c>
      <c r="F14" s="46">
        <v>43463</v>
      </c>
      <c r="G14" s="46">
        <v>43109</v>
      </c>
      <c r="H14" s="47" t="s">
        <v>155</v>
      </c>
      <c r="I14" s="25" t="s">
        <v>155</v>
      </c>
      <c r="J14" s="25" t="s">
        <v>155</v>
      </c>
      <c r="K14" s="25" t="s">
        <v>155</v>
      </c>
      <c r="L14" s="25" t="s">
        <v>155</v>
      </c>
      <c r="M14" s="25" t="s">
        <v>155</v>
      </c>
      <c r="N14" s="97" t="s">
        <v>155</v>
      </c>
      <c r="O14" s="25" t="s">
        <v>155</v>
      </c>
      <c r="P14" s="25" t="s">
        <v>155</v>
      </c>
      <c r="Q14" s="25" t="s">
        <v>155</v>
      </c>
    </row>
    <row r="15" spans="1:22" ht="94.5" x14ac:dyDescent="0.25">
      <c r="A15" s="43" t="s">
        <v>37</v>
      </c>
      <c r="B15" s="44" t="s">
        <v>293</v>
      </c>
      <c r="C15" s="13" t="s">
        <v>289</v>
      </c>
      <c r="D15" s="45" t="s">
        <v>380</v>
      </c>
      <c r="E15" s="46">
        <v>43109</v>
      </c>
      <c r="F15" s="46">
        <v>43463</v>
      </c>
      <c r="G15" s="46">
        <v>43109</v>
      </c>
      <c r="H15" s="47" t="s">
        <v>155</v>
      </c>
      <c r="I15" s="25" t="s">
        <v>155</v>
      </c>
      <c r="J15" s="25" t="s">
        <v>155</v>
      </c>
      <c r="K15" s="25" t="s">
        <v>155</v>
      </c>
      <c r="L15" s="25" t="s">
        <v>155</v>
      </c>
      <c r="M15" s="25" t="s">
        <v>155</v>
      </c>
      <c r="N15" s="97" t="s">
        <v>155</v>
      </c>
      <c r="O15" s="25" t="s">
        <v>155</v>
      </c>
      <c r="P15" s="25" t="s">
        <v>155</v>
      </c>
      <c r="Q15" s="25" t="s">
        <v>155</v>
      </c>
    </row>
    <row r="16" spans="1:22" ht="207.75" customHeight="1" x14ac:dyDescent="0.25">
      <c r="A16" s="43"/>
      <c r="B16" s="44" t="s">
        <v>351</v>
      </c>
      <c r="C16" s="13"/>
      <c r="D16" s="45" t="s">
        <v>380</v>
      </c>
      <c r="F16" s="46" t="s">
        <v>425</v>
      </c>
      <c r="G16" s="46"/>
      <c r="H16" s="47" t="s">
        <v>438</v>
      </c>
      <c r="I16" s="25"/>
      <c r="J16" s="25"/>
      <c r="K16" s="25"/>
      <c r="L16" s="25"/>
      <c r="M16" s="25"/>
      <c r="N16" s="97"/>
      <c r="O16" s="25"/>
      <c r="P16" s="25"/>
      <c r="Q16" s="25"/>
    </row>
    <row r="17" spans="1:17" ht="158.25" customHeight="1" x14ac:dyDescent="0.25">
      <c r="A17" s="43" t="s">
        <v>38</v>
      </c>
      <c r="B17" s="44" t="s">
        <v>294</v>
      </c>
      <c r="C17" s="13" t="s">
        <v>289</v>
      </c>
      <c r="D17" s="45" t="s">
        <v>290</v>
      </c>
      <c r="E17" s="46">
        <v>43109</v>
      </c>
      <c r="F17" s="46">
        <v>43463</v>
      </c>
      <c r="G17" s="46">
        <v>43109</v>
      </c>
      <c r="H17" s="47" t="s">
        <v>155</v>
      </c>
      <c r="I17" s="25" t="s">
        <v>155</v>
      </c>
      <c r="J17" s="25" t="s">
        <v>155</v>
      </c>
      <c r="K17" s="25" t="s">
        <v>155</v>
      </c>
      <c r="L17" s="25" t="s">
        <v>155</v>
      </c>
      <c r="M17" s="25" t="s">
        <v>155</v>
      </c>
      <c r="N17" s="97" t="s">
        <v>155</v>
      </c>
      <c r="O17" s="25" t="s">
        <v>155</v>
      </c>
      <c r="P17" s="25" t="s">
        <v>155</v>
      </c>
      <c r="Q17" s="25" t="s">
        <v>155</v>
      </c>
    </row>
    <row r="18" spans="1:17" ht="152.25" customHeight="1" x14ac:dyDescent="0.25">
      <c r="A18" s="45"/>
      <c r="B18" s="53" t="s">
        <v>295</v>
      </c>
      <c r="C18" s="13" t="s">
        <v>289</v>
      </c>
      <c r="D18" s="45" t="s">
        <v>290</v>
      </c>
      <c r="E18" s="46"/>
      <c r="F18" s="46" t="s">
        <v>426</v>
      </c>
      <c r="G18" s="13"/>
      <c r="H18" s="46" t="s">
        <v>436</v>
      </c>
      <c r="I18" s="25" t="s">
        <v>155</v>
      </c>
      <c r="J18" s="25" t="s">
        <v>155</v>
      </c>
      <c r="K18" s="25" t="s">
        <v>155</v>
      </c>
      <c r="L18" s="25" t="s">
        <v>155</v>
      </c>
      <c r="M18" s="25" t="s">
        <v>155</v>
      </c>
      <c r="N18" s="97" t="s">
        <v>155</v>
      </c>
      <c r="O18" s="25" t="s">
        <v>155</v>
      </c>
      <c r="P18" s="25" t="s">
        <v>155</v>
      </c>
      <c r="Q18" s="25" t="s">
        <v>155</v>
      </c>
    </row>
    <row r="19" spans="1:17" ht="162" customHeight="1" x14ac:dyDescent="0.25">
      <c r="A19" s="43" t="s">
        <v>41</v>
      </c>
      <c r="B19" s="44" t="s">
        <v>296</v>
      </c>
      <c r="C19" s="13" t="s">
        <v>289</v>
      </c>
      <c r="D19" s="45" t="s">
        <v>380</v>
      </c>
      <c r="E19" s="46">
        <v>43109</v>
      </c>
      <c r="F19" s="46">
        <v>43463</v>
      </c>
      <c r="G19" s="46">
        <v>43109</v>
      </c>
      <c r="H19" s="47" t="s">
        <v>155</v>
      </c>
      <c r="I19" s="50">
        <v>0</v>
      </c>
      <c r="J19" s="39">
        <v>49</v>
      </c>
      <c r="K19" s="50">
        <v>250</v>
      </c>
      <c r="L19" s="39">
        <v>101.9</v>
      </c>
      <c r="M19" s="50">
        <v>250</v>
      </c>
      <c r="N19" s="98">
        <v>97</v>
      </c>
      <c r="O19" s="50">
        <v>0</v>
      </c>
      <c r="P19" s="50">
        <v>251.6</v>
      </c>
      <c r="Q19" s="39" t="s">
        <v>155</v>
      </c>
    </row>
    <row r="20" spans="1:17" ht="159" customHeight="1" x14ac:dyDescent="0.25">
      <c r="A20" s="43" t="s">
        <v>43</v>
      </c>
      <c r="B20" s="44" t="s">
        <v>297</v>
      </c>
      <c r="C20" s="13" t="s">
        <v>289</v>
      </c>
      <c r="D20" s="45" t="s">
        <v>290</v>
      </c>
      <c r="E20" s="46">
        <v>43109</v>
      </c>
      <c r="F20" s="46">
        <v>43463</v>
      </c>
      <c r="G20" s="46">
        <v>43109</v>
      </c>
      <c r="H20" s="47" t="s">
        <v>155</v>
      </c>
      <c r="I20" s="39">
        <v>753.1</v>
      </c>
      <c r="J20" s="39">
        <v>509.6</v>
      </c>
      <c r="K20" s="39">
        <v>1013.7</v>
      </c>
      <c r="L20" s="39">
        <v>782.1</v>
      </c>
      <c r="M20" s="39">
        <v>637.20000000000005</v>
      </c>
      <c r="N20" s="98">
        <v>889.9</v>
      </c>
      <c r="O20" s="39">
        <v>492.4</v>
      </c>
      <c r="P20" s="39">
        <v>714.8</v>
      </c>
      <c r="Q20" s="39" t="s">
        <v>155</v>
      </c>
    </row>
    <row r="21" spans="1:17" ht="193.5" customHeight="1" x14ac:dyDescent="0.25">
      <c r="A21" s="45"/>
      <c r="B21" s="44" t="s">
        <v>298</v>
      </c>
      <c r="C21" s="13" t="s">
        <v>289</v>
      </c>
      <c r="D21" s="45" t="s">
        <v>290</v>
      </c>
      <c r="E21" s="46"/>
      <c r="F21" s="46" t="s">
        <v>426</v>
      </c>
      <c r="G21" s="25" t="s">
        <v>155</v>
      </c>
      <c r="H21" s="46" t="s">
        <v>437</v>
      </c>
      <c r="I21" s="25" t="s">
        <v>155</v>
      </c>
      <c r="J21" s="25" t="s">
        <v>155</v>
      </c>
      <c r="K21" s="25" t="s">
        <v>155</v>
      </c>
      <c r="L21" s="25" t="s">
        <v>155</v>
      </c>
      <c r="M21" s="25" t="s">
        <v>155</v>
      </c>
      <c r="N21" s="97" t="s">
        <v>155</v>
      </c>
      <c r="O21" s="25" t="s">
        <v>155</v>
      </c>
      <c r="P21" s="25" t="s">
        <v>155</v>
      </c>
      <c r="Q21" s="25" t="s">
        <v>155</v>
      </c>
    </row>
    <row r="22" spans="1:17" ht="237" customHeight="1" x14ac:dyDescent="0.25">
      <c r="A22" s="45"/>
      <c r="B22" s="44" t="s">
        <v>299</v>
      </c>
      <c r="C22" s="13" t="s">
        <v>289</v>
      </c>
      <c r="D22" s="45" t="s">
        <v>290</v>
      </c>
      <c r="E22" s="46"/>
      <c r="F22" s="46">
        <v>43160</v>
      </c>
      <c r="G22" s="25" t="s">
        <v>155</v>
      </c>
      <c r="H22" s="46">
        <v>43160</v>
      </c>
      <c r="I22" s="25" t="s">
        <v>155</v>
      </c>
      <c r="J22" s="25" t="s">
        <v>155</v>
      </c>
      <c r="K22" s="25" t="s">
        <v>155</v>
      </c>
      <c r="L22" s="25" t="s">
        <v>155</v>
      </c>
      <c r="M22" s="25" t="s">
        <v>155</v>
      </c>
      <c r="N22" s="97" t="s">
        <v>155</v>
      </c>
      <c r="O22" s="25" t="s">
        <v>155</v>
      </c>
      <c r="P22" s="25" t="s">
        <v>155</v>
      </c>
      <c r="Q22" s="25" t="s">
        <v>155</v>
      </c>
    </row>
    <row r="23" spans="1:17" ht="178.5" customHeight="1" x14ac:dyDescent="0.25">
      <c r="A23" s="45"/>
      <c r="B23" s="44" t="s">
        <v>300</v>
      </c>
      <c r="C23" s="13" t="s">
        <v>289</v>
      </c>
      <c r="D23" s="45" t="s">
        <v>290</v>
      </c>
      <c r="E23" s="46"/>
      <c r="F23" s="46">
        <v>43189</v>
      </c>
      <c r="G23" s="25" t="s">
        <v>155</v>
      </c>
      <c r="H23" s="46">
        <v>43189</v>
      </c>
      <c r="I23" s="25" t="s">
        <v>155</v>
      </c>
      <c r="J23" s="25" t="s">
        <v>155</v>
      </c>
      <c r="K23" s="25" t="s">
        <v>155</v>
      </c>
      <c r="L23" s="25" t="s">
        <v>155</v>
      </c>
      <c r="M23" s="25" t="s">
        <v>155</v>
      </c>
      <c r="N23" s="97" t="s">
        <v>155</v>
      </c>
      <c r="O23" s="25" t="s">
        <v>155</v>
      </c>
      <c r="P23" s="25" t="s">
        <v>155</v>
      </c>
      <c r="Q23" s="25" t="s">
        <v>155</v>
      </c>
    </row>
    <row r="24" spans="1:17" ht="138" customHeight="1" x14ac:dyDescent="0.25">
      <c r="A24" s="45"/>
      <c r="B24" s="44" t="s">
        <v>352</v>
      </c>
      <c r="C24" s="96" t="s">
        <v>289</v>
      </c>
      <c r="D24" s="45" t="s">
        <v>290</v>
      </c>
      <c r="E24" s="46"/>
      <c r="F24" s="46" t="s">
        <v>413</v>
      </c>
      <c r="G24" s="25" t="s">
        <v>155</v>
      </c>
      <c r="H24" s="47" t="s">
        <v>414</v>
      </c>
      <c r="I24" s="25" t="s">
        <v>155</v>
      </c>
      <c r="J24" s="25" t="s">
        <v>155</v>
      </c>
      <c r="K24" s="25" t="s">
        <v>155</v>
      </c>
      <c r="L24" s="25" t="s">
        <v>155</v>
      </c>
      <c r="M24" s="25" t="s">
        <v>155</v>
      </c>
      <c r="N24" s="97" t="s">
        <v>155</v>
      </c>
      <c r="O24" s="25" t="s">
        <v>155</v>
      </c>
      <c r="P24" s="25" t="s">
        <v>155</v>
      </c>
      <c r="Q24" s="25" t="s">
        <v>155</v>
      </c>
    </row>
    <row r="25" spans="1:17" ht="155.25" customHeight="1" x14ac:dyDescent="0.25">
      <c r="A25" s="45"/>
      <c r="B25" s="44" t="s">
        <v>353</v>
      </c>
      <c r="C25" s="96" t="s">
        <v>289</v>
      </c>
      <c r="D25" s="45" t="s">
        <v>290</v>
      </c>
      <c r="E25" s="46"/>
      <c r="F25" s="46">
        <v>43266</v>
      </c>
      <c r="G25" s="25" t="s">
        <v>155</v>
      </c>
      <c r="H25" s="47">
        <v>43252</v>
      </c>
      <c r="I25" s="25" t="s">
        <v>155</v>
      </c>
      <c r="J25" s="25" t="s">
        <v>155</v>
      </c>
      <c r="K25" s="25" t="s">
        <v>155</v>
      </c>
      <c r="L25" s="25" t="s">
        <v>155</v>
      </c>
      <c r="M25" s="25" t="s">
        <v>155</v>
      </c>
      <c r="N25" s="97" t="s">
        <v>155</v>
      </c>
      <c r="O25" s="25" t="s">
        <v>155</v>
      </c>
      <c r="P25" s="25" t="s">
        <v>155</v>
      </c>
      <c r="Q25" s="25" t="s">
        <v>155</v>
      </c>
    </row>
    <row r="26" spans="1:17" ht="171" customHeight="1" x14ac:dyDescent="0.25">
      <c r="A26" s="45"/>
      <c r="B26" s="44" t="s">
        <v>427</v>
      </c>
      <c r="C26" s="96" t="s">
        <v>289</v>
      </c>
      <c r="D26" s="45" t="s">
        <v>290</v>
      </c>
      <c r="E26" s="46"/>
      <c r="F26" s="46">
        <v>43434</v>
      </c>
      <c r="G26" s="102" t="s">
        <v>155</v>
      </c>
      <c r="H26" s="47">
        <v>43431</v>
      </c>
      <c r="I26" s="102" t="s">
        <v>155</v>
      </c>
      <c r="J26" s="102" t="s">
        <v>155</v>
      </c>
      <c r="K26" s="102" t="s">
        <v>155</v>
      </c>
      <c r="L26" s="102" t="s">
        <v>155</v>
      </c>
      <c r="M26" s="102" t="s">
        <v>155</v>
      </c>
      <c r="N26" s="102" t="s">
        <v>155</v>
      </c>
      <c r="O26" s="102" t="s">
        <v>155</v>
      </c>
      <c r="P26" s="102" t="s">
        <v>155</v>
      </c>
      <c r="Q26" s="102" t="s">
        <v>155</v>
      </c>
    </row>
    <row r="27" spans="1:17" ht="155.25" customHeight="1" x14ac:dyDescent="0.25">
      <c r="A27" s="45"/>
      <c r="B27" s="44" t="s">
        <v>428</v>
      </c>
      <c r="C27" s="96" t="s">
        <v>289</v>
      </c>
      <c r="D27" s="45" t="s">
        <v>290</v>
      </c>
      <c r="E27" s="46"/>
      <c r="F27" s="46">
        <v>43455</v>
      </c>
      <c r="G27" s="102" t="s">
        <v>155</v>
      </c>
      <c r="H27" s="47">
        <v>43447</v>
      </c>
      <c r="I27" s="102" t="s">
        <v>155</v>
      </c>
      <c r="J27" s="102" t="s">
        <v>155</v>
      </c>
      <c r="K27" s="102" t="s">
        <v>155</v>
      </c>
      <c r="L27" s="102" t="s">
        <v>155</v>
      </c>
      <c r="M27" s="102" t="s">
        <v>155</v>
      </c>
      <c r="N27" s="102" t="s">
        <v>155</v>
      </c>
      <c r="O27" s="102" t="s">
        <v>155</v>
      </c>
      <c r="P27" s="102" t="s">
        <v>155</v>
      </c>
      <c r="Q27" s="102" t="s">
        <v>155</v>
      </c>
    </row>
    <row r="28" spans="1:17" ht="154.5" customHeight="1" x14ac:dyDescent="0.25">
      <c r="A28" s="43" t="s">
        <v>45</v>
      </c>
      <c r="B28" s="44" t="s">
        <v>301</v>
      </c>
      <c r="C28" s="13" t="s">
        <v>289</v>
      </c>
      <c r="D28" s="45" t="s">
        <v>302</v>
      </c>
      <c r="E28" s="46">
        <v>43109</v>
      </c>
      <c r="F28" s="46">
        <v>43463</v>
      </c>
      <c r="G28" s="46">
        <v>43109</v>
      </c>
      <c r="H28" s="47" t="s">
        <v>155</v>
      </c>
      <c r="I28" s="50">
        <v>699</v>
      </c>
      <c r="J28" s="39">
        <v>177.3</v>
      </c>
      <c r="K28" s="39">
        <v>1572.8</v>
      </c>
      <c r="L28" s="39">
        <v>1744.2</v>
      </c>
      <c r="M28" s="39">
        <v>1747.5</v>
      </c>
      <c r="N28" s="98">
        <v>1900.5</v>
      </c>
      <c r="O28" s="39">
        <v>939.7</v>
      </c>
      <c r="P28" s="39">
        <v>1136.4000000000001</v>
      </c>
      <c r="Q28" s="39" t="s">
        <v>155</v>
      </c>
    </row>
    <row r="29" spans="1:17" ht="185.25" customHeight="1" x14ac:dyDescent="0.25">
      <c r="A29" s="43"/>
      <c r="B29" s="44" t="s">
        <v>354</v>
      </c>
      <c r="C29" s="13"/>
      <c r="D29" s="45" t="s">
        <v>302</v>
      </c>
      <c r="E29" s="46"/>
      <c r="F29" s="46">
        <v>43217</v>
      </c>
      <c r="G29" s="25" t="s">
        <v>155</v>
      </c>
      <c r="H29" s="46">
        <v>43217</v>
      </c>
      <c r="I29" s="25" t="s">
        <v>155</v>
      </c>
      <c r="J29" s="25" t="s">
        <v>155</v>
      </c>
      <c r="K29" s="25" t="s">
        <v>155</v>
      </c>
      <c r="L29" s="25" t="s">
        <v>155</v>
      </c>
      <c r="M29" s="25" t="s">
        <v>155</v>
      </c>
      <c r="N29" s="97" t="s">
        <v>155</v>
      </c>
      <c r="O29" s="25" t="s">
        <v>155</v>
      </c>
      <c r="P29" s="25" t="s">
        <v>155</v>
      </c>
      <c r="Q29" s="25" t="s">
        <v>155</v>
      </c>
    </row>
    <row r="30" spans="1:17" ht="190.5" customHeight="1" x14ac:dyDescent="0.25">
      <c r="A30" s="43"/>
      <c r="B30" s="44" t="s">
        <v>355</v>
      </c>
      <c r="C30" s="13"/>
      <c r="D30" s="45" t="s">
        <v>302</v>
      </c>
      <c r="E30" s="46"/>
      <c r="F30" s="46">
        <v>43217</v>
      </c>
      <c r="G30" s="25" t="s">
        <v>155</v>
      </c>
      <c r="H30" s="47">
        <v>43215</v>
      </c>
      <c r="I30" s="25" t="s">
        <v>155</v>
      </c>
      <c r="J30" s="25" t="s">
        <v>155</v>
      </c>
      <c r="K30" s="25" t="s">
        <v>155</v>
      </c>
      <c r="L30" s="25" t="s">
        <v>155</v>
      </c>
      <c r="M30" s="25" t="s">
        <v>155</v>
      </c>
      <c r="N30" s="97" t="s">
        <v>155</v>
      </c>
      <c r="O30" s="25" t="s">
        <v>155</v>
      </c>
      <c r="P30" s="25" t="s">
        <v>155</v>
      </c>
      <c r="Q30" s="25" t="s">
        <v>155</v>
      </c>
    </row>
    <row r="31" spans="1:17" ht="204.75" x14ac:dyDescent="0.25">
      <c r="A31" s="43" t="s">
        <v>47</v>
      </c>
      <c r="B31" s="44" t="s">
        <v>303</v>
      </c>
      <c r="C31" s="13" t="s">
        <v>289</v>
      </c>
      <c r="D31" s="45" t="s">
        <v>302</v>
      </c>
      <c r="E31" s="46">
        <v>43109</v>
      </c>
      <c r="F31" s="46">
        <v>43463</v>
      </c>
      <c r="G31" s="46">
        <v>43109</v>
      </c>
      <c r="H31" s="47" t="s">
        <v>155</v>
      </c>
      <c r="I31" s="39">
        <v>1017.8</v>
      </c>
      <c r="J31" s="50">
        <v>287.5</v>
      </c>
      <c r="K31" s="39">
        <v>6363.4</v>
      </c>
      <c r="L31" s="39">
        <v>4009.5</v>
      </c>
      <c r="M31" s="39">
        <v>7919.8</v>
      </c>
      <c r="N31" s="98">
        <v>10555</v>
      </c>
      <c r="O31" s="39">
        <v>1470.3</v>
      </c>
      <c r="P31" s="39">
        <v>1906.2</v>
      </c>
      <c r="Q31" s="39" t="s">
        <v>155</v>
      </c>
    </row>
    <row r="32" spans="1:17" ht="172.5" customHeight="1" x14ac:dyDescent="0.25">
      <c r="A32" s="43"/>
      <c r="B32" s="44" t="s">
        <v>356</v>
      </c>
      <c r="C32" s="13"/>
      <c r="D32" s="45" t="s">
        <v>302</v>
      </c>
      <c r="E32" s="46"/>
      <c r="F32" s="46">
        <v>43217</v>
      </c>
      <c r="G32" s="25" t="s">
        <v>155</v>
      </c>
      <c r="H32" s="46">
        <v>43217</v>
      </c>
      <c r="I32" s="25" t="s">
        <v>155</v>
      </c>
      <c r="J32" s="25" t="s">
        <v>155</v>
      </c>
      <c r="K32" s="25" t="s">
        <v>155</v>
      </c>
      <c r="L32" s="25" t="s">
        <v>155</v>
      </c>
      <c r="M32" s="25" t="s">
        <v>155</v>
      </c>
      <c r="N32" s="97" t="s">
        <v>155</v>
      </c>
      <c r="O32" s="25" t="s">
        <v>155</v>
      </c>
      <c r="P32" s="25" t="s">
        <v>155</v>
      </c>
      <c r="Q32" s="25" t="s">
        <v>155</v>
      </c>
    </row>
    <row r="33" spans="1:17" ht="172.5" customHeight="1" x14ac:dyDescent="0.25">
      <c r="A33" s="43"/>
      <c r="B33" s="44" t="s">
        <v>357</v>
      </c>
      <c r="C33" s="13"/>
      <c r="D33" s="45" t="s">
        <v>302</v>
      </c>
      <c r="E33" s="46"/>
      <c r="F33" s="46">
        <v>43217</v>
      </c>
      <c r="G33" s="25" t="s">
        <v>155</v>
      </c>
      <c r="H33" s="47">
        <v>43215</v>
      </c>
      <c r="I33" s="25" t="s">
        <v>155</v>
      </c>
      <c r="J33" s="25" t="s">
        <v>155</v>
      </c>
      <c r="K33" s="25" t="s">
        <v>155</v>
      </c>
      <c r="L33" s="25" t="s">
        <v>155</v>
      </c>
      <c r="M33" s="25" t="s">
        <v>155</v>
      </c>
      <c r="N33" s="97" t="s">
        <v>155</v>
      </c>
      <c r="O33" s="25" t="s">
        <v>155</v>
      </c>
      <c r="P33" s="25" t="s">
        <v>155</v>
      </c>
      <c r="Q33" s="25" t="s">
        <v>155</v>
      </c>
    </row>
    <row r="34" spans="1:17" ht="408.75" customHeight="1" x14ac:dyDescent="0.25">
      <c r="A34" s="43" t="s">
        <v>304</v>
      </c>
      <c r="B34" s="44" t="s">
        <v>305</v>
      </c>
      <c r="C34" s="13" t="s">
        <v>289</v>
      </c>
      <c r="D34" s="45" t="s">
        <v>302</v>
      </c>
      <c r="E34" s="46">
        <v>43109</v>
      </c>
      <c r="F34" s="46">
        <v>43463</v>
      </c>
      <c r="G34" s="46">
        <v>43109</v>
      </c>
      <c r="H34" s="47" t="s">
        <v>155</v>
      </c>
      <c r="I34" s="39">
        <v>1922.5</v>
      </c>
      <c r="J34" s="39">
        <v>1066.5999999999999</v>
      </c>
      <c r="K34" s="39">
        <v>5059.3</v>
      </c>
      <c r="L34" s="39">
        <v>6995.2</v>
      </c>
      <c r="M34" s="39">
        <v>3035.6</v>
      </c>
      <c r="N34" s="98">
        <v>7585.3</v>
      </c>
      <c r="O34" s="39">
        <v>10219.6</v>
      </c>
      <c r="P34" s="39">
        <v>4567.6000000000004</v>
      </c>
      <c r="Q34" s="39" t="s">
        <v>155</v>
      </c>
    </row>
    <row r="35" spans="1:17" ht="199.5" customHeight="1" x14ac:dyDescent="0.25">
      <c r="A35" s="43"/>
      <c r="B35" s="44" t="s">
        <v>358</v>
      </c>
      <c r="C35" s="13"/>
      <c r="D35" s="45" t="s">
        <v>302</v>
      </c>
      <c r="E35" s="46"/>
      <c r="F35" s="46">
        <v>43217</v>
      </c>
      <c r="G35" s="25"/>
      <c r="H35" s="47">
        <v>43214</v>
      </c>
      <c r="I35" s="25" t="s">
        <v>155</v>
      </c>
      <c r="J35" s="25" t="s">
        <v>155</v>
      </c>
      <c r="K35" s="25" t="s">
        <v>155</v>
      </c>
      <c r="L35" s="25" t="s">
        <v>155</v>
      </c>
      <c r="M35" s="25" t="s">
        <v>155</v>
      </c>
      <c r="N35" s="97" t="s">
        <v>155</v>
      </c>
      <c r="O35" s="25" t="s">
        <v>155</v>
      </c>
      <c r="P35" s="25" t="s">
        <v>155</v>
      </c>
      <c r="Q35" s="25" t="s">
        <v>155</v>
      </c>
    </row>
    <row r="36" spans="1:17" ht="134.25" customHeight="1" x14ac:dyDescent="0.25">
      <c r="A36" s="43" t="s">
        <v>98</v>
      </c>
      <c r="B36" s="44" t="s">
        <v>306</v>
      </c>
      <c r="C36" s="13" t="s">
        <v>289</v>
      </c>
      <c r="D36" s="45" t="s">
        <v>307</v>
      </c>
      <c r="E36" s="46">
        <v>43109</v>
      </c>
      <c r="F36" s="46">
        <v>43463</v>
      </c>
      <c r="G36" s="46">
        <v>43109</v>
      </c>
      <c r="H36" s="47" t="s">
        <v>155</v>
      </c>
      <c r="I36" s="25" t="s">
        <v>155</v>
      </c>
      <c r="J36" s="25" t="s">
        <v>155</v>
      </c>
      <c r="K36" s="25" t="s">
        <v>155</v>
      </c>
      <c r="L36" s="25" t="s">
        <v>155</v>
      </c>
      <c r="M36" s="25" t="s">
        <v>155</v>
      </c>
      <c r="N36" s="97" t="s">
        <v>155</v>
      </c>
      <c r="O36" s="25" t="s">
        <v>155</v>
      </c>
      <c r="P36" s="25" t="s">
        <v>155</v>
      </c>
      <c r="Q36" s="25" t="s">
        <v>155</v>
      </c>
    </row>
    <row r="37" spans="1:17" ht="210" customHeight="1" x14ac:dyDescent="0.25">
      <c r="A37" s="43" t="s">
        <v>53</v>
      </c>
      <c r="B37" s="44" t="s">
        <v>308</v>
      </c>
      <c r="C37" s="13" t="s">
        <v>289</v>
      </c>
      <c r="D37" s="45" t="s">
        <v>290</v>
      </c>
      <c r="E37" s="46">
        <v>43109</v>
      </c>
      <c r="F37" s="46">
        <v>43463</v>
      </c>
      <c r="G37" s="46">
        <v>43109</v>
      </c>
      <c r="H37" s="47" t="s">
        <v>155</v>
      </c>
      <c r="I37" s="25">
        <v>316.39999999999998</v>
      </c>
      <c r="J37" s="13">
        <v>177.4</v>
      </c>
      <c r="K37" s="13">
        <v>349.7</v>
      </c>
      <c r="L37" s="13">
        <v>778.6</v>
      </c>
      <c r="M37" s="25">
        <v>333</v>
      </c>
      <c r="N37" s="96">
        <v>421.7</v>
      </c>
      <c r="O37" s="13">
        <v>665.9</v>
      </c>
      <c r="P37" s="13">
        <v>287.3</v>
      </c>
      <c r="Q37" s="13" t="s">
        <v>155</v>
      </c>
    </row>
    <row r="38" spans="1:17" ht="165" customHeight="1" x14ac:dyDescent="0.25">
      <c r="A38" s="43"/>
      <c r="B38" s="44" t="s">
        <v>309</v>
      </c>
      <c r="C38" s="13" t="s">
        <v>289</v>
      </c>
      <c r="D38" s="45" t="s">
        <v>310</v>
      </c>
      <c r="E38" s="46"/>
      <c r="F38" s="46">
        <v>43189</v>
      </c>
      <c r="G38" s="46"/>
      <c r="H38" s="46">
        <v>43165</v>
      </c>
      <c r="I38" s="25" t="s">
        <v>155</v>
      </c>
      <c r="J38" s="25" t="s">
        <v>155</v>
      </c>
      <c r="K38" s="25" t="s">
        <v>155</v>
      </c>
      <c r="L38" s="25" t="s">
        <v>155</v>
      </c>
      <c r="M38" s="25" t="s">
        <v>155</v>
      </c>
      <c r="N38" s="97" t="s">
        <v>155</v>
      </c>
      <c r="O38" s="25" t="s">
        <v>155</v>
      </c>
      <c r="P38" s="25" t="s">
        <v>155</v>
      </c>
      <c r="Q38" s="25" t="s">
        <v>155</v>
      </c>
    </row>
    <row r="39" spans="1:17" ht="151.5" customHeight="1" x14ac:dyDescent="0.25">
      <c r="A39" s="43"/>
      <c r="B39" s="44" t="s">
        <v>381</v>
      </c>
      <c r="C39" s="79" t="s">
        <v>289</v>
      </c>
      <c r="D39" s="45" t="s">
        <v>310</v>
      </c>
      <c r="E39" s="46"/>
      <c r="F39" s="46">
        <v>43343</v>
      </c>
      <c r="G39" s="46"/>
      <c r="H39" s="46">
        <v>43343</v>
      </c>
      <c r="I39" s="25" t="s">
        <v>155</v>
      </c>
      <c r="J39" s="25" t="s">
        <v>155</v>
      </c>
      <c r="K39" s="25" t="s">
        <v>155</v>
      </c>
      <c r="L39" s="25" t="s">
        <v>155</v>
      </c>
      <c r="M39" s="25" t="s">
        <v>155</v>
      </c>
      <c r="N39" s="97" t="s">
        <v>155</v>
      </c>
      <c r="O39" s="25" t="s">
        <v>155</v>
      </c>
      <c r="P39" s="25" t="s">
        <v>155</v>
      </c>
      <c r="Q39" s="25" t="s">
        <v>155</v>
      </c>
    </row>
    <row r="40" spans="1:17" ht="110.25" x14ac:dyDescent="0.25">
      <c r="A40" s="43" t="s">
        <v>55</v>
      </c>
      <c r="B40" s="44" t="s">
        <v>311</v>
      </c>
      <c r="C40" s="13" t="s">
        <v>289</v>
      </c>
      <c r="D40" s="45" t="s">
        <v>290</v>
      </c>
      <c r="E40" s="46">
        <v>43109</v>
      </c>
      <c r="F40" s="46">
        <v>43463</v>
      </c>
      <c r="G40" s="46">
        <v>43109</v>
      </c>
      <c r="H40" s="47" t="s">
        <v>155</v>
      </c>
      <c r="I40" s="25">
        <v>138.69999999999999</v>
      </c>
      <c r="J40" s="13">
        <v>106.6</v>
      </c>
      <c r="K40" s="13">
        <v>153.30000000000001</v>
      </c>
      <c r="L40" s="13">
        <v>236.9</v>
      </c>
      <c r="M40" s="13">
        <v>146</v>
      </c>
      <c r="N40" s="96">
        <v>268.60000000000002</v>
      </c>
      <c r="O40" s="13">
        <v>292</v>
      </c>
      <c r="P40" s="13">
        <v>117.9</v>
      </c>
      <c r="Q40" s="13" t="s">
        <v>155</v>
      </c>
    </row>
    <row r="41" spans="1:17" ht="195.75" customHeight="1" x14ac:dyDescent="0.25">
      <c r="A41" s="43"/>
      <c r="B41" s="44" t="s">
        <v>359</v>
      </c>
      <c r="C41" s="13"/>
      <c r="D41" s="45" t="s">
        <v>290</v>
      </c>
      <c r="E41" s="46"/>
      <c r="F41" s="46">
        <v>43251</v>
      </c>
      <c r="G41" s="25"/>
      <c r="H41" s="47">
        <v>43237</v>
      </c>
      <c r="I41" s="25" t="s">
        <v>155</v>
      </c>
      <c r="J41" s="25" t="s">
        <v>155</v>
      </c>
      <c r="K41" s="25" t="s">
        <v>155</v>
      </c>
      <c r="L41" s="25" t="s">
        <v>155</v>
      </c>
      <c r="M41" s="25" t="s">
        <v>155</v>
      </c>
      <c r="N41" s="97" t="s">
        <v>155</v>
      </c>
      <c r="O41" s="25" t="s">
        <v>155</v>
      </c>
      <c r="P41" s="25" t="s">
        <v>155</v>
      </c>
      <c r="Q41" s="25" t="s">
        <v>155</v>
      </c>
    </row>
    <row r="42" spans="1:17" ht="173.25" customHeight="1" x14ac:dyDescent="0.25">
      <c r="A42" s="43" t="s">
        <v>57</v>
      </c>
      <c r="B42" s="44" t="s">
        <v>312</v>
      </c>
      <c r="C42" s="13" t="s">
        <v>289</v>
      </c>
      <c r="D42" s="45" t="s">
        <v>290</v>
      </c>
      <c r="E42" s="46">
        <v>43109</v>
      </c>
      <c r="F42" s="46">
        <v>43463</v>
      </c>
      <c r="G42" s="46">
        <v>43109</v>
      </c>
      <c r="H42" s="47" t="s">
        <v>155</v>
      </c>
      <c r="I42" s="25">
        <v>0</v>
      </c>
      <c r="J42" s="13">
        <v>26.6</v>
      </c>
      <c r="K42" s="13">
        <v>137.30000000000001</v>
      </c>
      <c r="L42" s="13">
        <v>128</v>
      </c>
      <c r="M42" s="25">
        <v>132</v>
      </c>
      <c r="N42" s="96">
        <v>64</v>
      </c>
      <c r="O42" s="25">
        <v>0</v>
      </c>
      <c r="P42" s="13">
        <v>50.7</v>
      </c>
      <c r="Q42" s="13" t="s">
        <v>155</v>
      </c>
    </row>
    <row r="43" spans="1:17" ht="246.75" customHeight="1" x14ac:dyDescent="0.25">
      <c r="A43" s="43"/>
      <c r="B43" s="44" t="s">
        <v>360</v>
      </c>
      <c r="C43" s="13"/>
      <c r="D43" s="45" t="s">
        <v>290</v>
      </c>
      <c r="E43" s="46"/>
      <c r="F43" s="46">
        <v>43217</v>
      </c>
      <c r="G43" s="25"/>
      <c r="H43" s="47">
        <v>43208</v>
      </c>
      <c r="I43" s="25" t="s">
        <v>155</v>
      </c>
      <c r="J43" s="25" t="s">
        <v>155</v>
      </c>
      <c r="K43" s="25" t="s">
        <v>155</v>
      </c>
      <c r="L43" s="25" t="s">
        <v>155</v>
      </c>
      <c r="M43" s="25" t="s">
        <v>155</v>
      </c>
      <c r="N43" s="97" t="s">
        <v>155</v>
      </c>
      <c r="O43" s="25" t="s">
        <v>155</v>
      </c>
      <c r="P43" s="25" t="s">
        <v>155</v>
      </c>
      <c r="Q43" s="25" t="s">
        <v>155</v>
      </c>
    </row>
    <row r="44" spans="1:17" ht="110.25" x14ac:dyDescent="0.25">
      <c r="A44" s="43" t="s">
        <v>59</v>
      </c>
      <c r="B44" s="44" t="s">
        <v>313</v>
      </c>
      <c r="C44" s="13" t="s">
        <v>289</v>
      </c>
      <c r="D44" s="45" t="s">
        <v>290</v>
      </c>
      <c r="E44" s="46">
        <v>43109</v>
      </c>
      <c r="F44" s="46">
        <v>43463</v>
      </c>
      <c r="G44" s="46">
        <v>43109</v>
      </c>
      <c r="H44" s="47" t="s">
        <v>155</v>
      </c>
      <c r="I44" s="25">
        <v>8046</v>
      </c>
      <c r="J44" s="13">
        <v>2687.1</v>
      </c>
      <c r="K44" s="25">
        <v>10191.6</v>
      </c>
      <c r="L44" s="13">
        <v>15452.6</v>
      </c>
      <c r="M44" s="13">
        <v>11264.4</v>
      </c>
      <c r="N44" s="96">
        <v>15941.6</v>
      </c>
      <c r="O44" s="102">
        <v>19708</v>
      </c>
      <c r="P44" s="13">
        <v>15126.1</v>
      </c>
      <c r="Q44" s="13" t="s">
        <v>155</v>
      </c>
    </row>
    <row r="45" spans="1:17" ht="300" customHeight="1" x14ac:dyDescent="0.25">
      <c r="A45" s="45"/>
      <c r="B45" s="44" t="s">
        <v>314</v>
      </c>
      <c r="C45" s="13" t="s">
        <v>289</v>
      </c>
      <c r="D45" s="45" t="s">
        <v>290</v>
      </c>
      <c r="E45" s="13"/>
      <c r="F45" s="46">
        <v>43131</v>
      </c>
      <c r="G45" s="46"/>
      <c r="H45" s="46">
        <v>43131</v>
      </c>
      <c r="I45" s="25" t="s">
        <v>155</v>
      </c>
      <c r="J45" s="25" t="s">
        <v>155</v>
      </c>
      <c r="K45" s="25" t="s">
        <v>155</v>
      </c>
      <c r="L45" s="25" t="s">
        <v>155</v>
      </c>
      <c r="M45" s="25" t="s">
        <v>155</v>
      </c>
      <c r="N45" s="97" t="s">
        <v>155</v>
      </c>
      <c r="O45" s="25" t="s">
        <v>155</v>
      </c>
      <c r="P45" s="25" t="s">
        <v>155</v>
      </c>
      <c r="Q45" s="25" t="s">
        <v>155</v>
      </c>
    </row>
    <row r="46" spans="1:17" ht="123.75" customHeight="1" x14ac:dyDescent="0.25">
      <c r="A46" s="43" t="s">
        <v>61</v>
      </c>
      <c r="B46" s="44" t="s">
        <v>315</v>
      </c>
      <c r="C46" s="13" t="s">
        <v>289</v>
      </c>
      <c r="D46" s="45" t="s">
        <v>290</v>
      </c>
      <c r="E46" s="46">
        <v>43109</v>
      </c>
      <c r="F46" s="46">
        <v>43463</v>
      </c>
      <c r="G46" s="46">
        <v>43109</v>
      </c>
      <c r="H46" s="47" t="s">
        <v>155</v>
      </c>
      <c r="I46" s="25">
        <v>0</v>
      </c>
      <c r="J46" s="13">
        <v>198.7</v>
      </c>
      <c r="K46" s="13">
        <v>1000</v>
      </c>
      <c r="L46" s="13">
        <v>680.9</v>
      </c>
      <c r="M46" s="25">
        <v>924.9</v>
      </c>
      <c r="N46" s="97">
        <v>592.4</v>
      </c>
      <c r="O46" s="25">
        <v>0</v>
      </c>
      <c r="P46" s="13">
        <v>452.9</v>
      </c>
      <c r="Q46" s="13" t="s">
        <v>155</v>
      </c>
    </row>
    <row r="47" spans="1:17" ht="222" customHeight="1" x14ac:dyDescent="0.25">
      <c r="A47" s="45"/>
      <c r="B47" s="44" t="s">
        <v>316</v>
      </c>
      <c r="C47" s="13" t="s">
        <v>289</v>
      </c>
      <c r="D47" s="45" t="s">
        <v>290</v>
      </c>
      <c r="E47" s="46"/>
      <c r="F47" s="46">
        <v>43131</v>
      </c>
      <c r="G47" s="46"/>
      <c r="H47" s="46">
        <v>43131</v>
      </c>
      <c r="I47" s="25" t="s">
        <v>155</v>
      </c>
      <c r="J47" s="25" t="s">
        <v>155</v>
      </c>
      <c r="K47" s="25" t="s">
        <v>155</v>
      </c>
      <c r="L47" s="25" t="s">
        <v>155</v>
      </c>
      <c r="M47" s="25" t="s">
        <v>155</v>
      </c>
      <c r="N47" s="97" t="s">
        <v>155</v>
      </c>
      <c r="O47" s="25" t="s">
        <v>155</v>
      </c>
      <c r="P47" s="25" t="s">
        <v>155</v>
      </c>
      <c r="Q47" s="25" t="s">
        <v>155</v>
      </c>
    </row>
    <row r="48" spans="1:17" ht="169.5" customHeight="1" x14ac:dyDescent="0.25">
      <c r="A48" s="45"/>
      <c r="B48" s="44" t="s">
        <v>361</v>
      </c>
      <c r="C48" s="13"/>
      <c r="D48" s="45" t="s">
        <v>324</v>
      </c>
      <c r="E48" s="46"/>
      <c r="F48" s="46">
        <v>43252</v>
      </c>
      <c r="G48" s="46"/>
      <c r="H48" s="47">
        <v>43251</v>
      </c>
      <c r="I48" s="25" t="s">
        <v>155</v>
      </c>
      <c r="J48" s="25" t="s">
        <v>155</v>
      </c>
      <c r="K48" s="25" t="s">
        <v>155</v>
      </c>
      <c r="L48" s="25" t="s">
        <v>155</v>
      </c>
      <c r="M48" s="25" t="s">
        <v>155</v>
      </c>
      <c r="N48" s="97" t="s">
        <v>155</v>
      </c>
      <c r="O48" s="25" t="s">
        <v>155</v>
      </c>
      <c r="P48" s="25" t="s">
        <v>155</v>
      </c>
      <c r="Q48" s="25" t="s">
        <v>155</v>
      </c>
    </row>
    <row r="49" spans="1:22" ht="219.75" customHeight="1" x14ac:dyDescent="0.25">
      <c r="A49" s="43" t="s">
        <v>63</v>
      </c>
      <c r="B49" s="44" t="s">
        <v>317</v>
      </c>
      <c r="C49" s="13" t="s">
        <v>289</v>
      </c>
      <c r="D49" s="45" t="s">
        <v>290</v>
      </c>
      <c r="E49" s="46">
        <v>43109</v>
      </c>
      <c r="F49" s="46">
        <v>43463</v>
      </c>
      <c r="G49" s="46">
        <v>43109</v>
      </c>
      <c r="H49" s="47" t="s">
        <v>155</v>
      </c>
      <c r="I49" s="25">
        <v>0</v>
      </c>
      <c r="J49" s="25">
        <v>249.4</v>
      </c>
      <c r="K49" s="25">
        <v>0</v>
      </c>
      <c r="L49" s="13">
        <v>678.8</v>
      </c>
      <c r="M49" s="25">
        <v>900</v>
      </c>
      <c r="N49" s="96">
        <v>541.6</v>
      </c>
      <c r="O49" s="25">
        <v>846</v>
      </c>
      <c r="P49" s="13">
        <v>276.2</v>
      </c>
      <c r="Q49" s="13" t="s">
        <v>155</v>
      </c>
    </row>
    <row r="50" spans="1:22" ht="285" customHeight="1" x14ac:dyDescent="0.25">
      <c r="A50" s="45"/>
      <c r="B50" s="44" t="s">
        <v>318</v>
      </c>
      <c r="C50" s="13" t="s">
        <v>289</v>
      </c>
      <c r="D50" s="45" t="s">
        <v>290</v>
      </c>
      <c r="E50" s="46"/>
      <c r="F50" s="46">
        <v>43131</v>
      </c>
      <c r="G50" s="46"/>
      <c r="H50" s="46">
        <v>43131</v>
      </c>
      <c r="I50" s="25" t="s">
        <v>155</v>
      </c>
      <c r="J50" s="25" t="s">
        <v>155</v>
      </c>
      <c r="K50" s="25" t="s">
        <v>155</v>
      </c>
      <c r="L50" s="25" t="s">
        <v>155</v>
      </c>
      <c r="M50" s="25" t="s">
        <v>155</v>
      </c>
      <c r="N50" s="97" t="s">
        <v>155</v>
      </c>
      <c r="O50" s="25" t="s">
        <v>155</v>
      </c>
      <c r="P50" s="25" t="s">
        <v>155</v>
      </c>
      <c r="Q50" s="25" t="s">
        <v>155</v>
      </c>
    </row>
    <row r="51" spans="1:22" ht="150" x14ac:dyDescent="0.25">
      <c r="A51" s="43" t="s">
        <v>319</v>
      </c>
      <c r="B51" s="44" t="s">
        <v>320</v>
      </c>
      <c r="C51" s="13" t="s">
        <v>289</v>
      </c>
      <c r="D51" s="54" t="s">
        <v>382</v>
      </c>
      <c r="E51" s="46">
        <v>43109</v>
      </c>
      <c r="F51" s="46">
        <v>43463</v>
      </c>
      <c r="G51" s="46">
        <v>43109</v>
      </c>
      <c r="H51" s="47" t="s">
        <v>155</v>
      </c>
      <c r="I51" s="83">
        <v>185866.25</v>
      </c>
      <c r="J51" s="50">
        <v>152380.4</v>
      </c>
      <c r="K51" s="83">
        <v>185866.25</v>
      </c>
      <c r="L51" s="39">
        <v>158700</v>
      </c>
      <c r="M51" s="83">
        <v>185866.25</v>
      </c>
      <c r="N51" s="100">
        <v>146858.30000000002</v>
      </c>
      <c r="O51" s="83">
        <v>63277.05</v>
      </c>
      <c r="P51" s="50">
        <v>161197</v>
      </c>
      <c r="Q51" s="39" t="s">
        <v>155</v>
      </c>
    </row>
    <row r="52" spans="1:22" x14ac:dyDescent="0.25">
      <c r="A52" s="43"/>
      <c r="B52" s="44" t="s">
        <v>321</v>
      </c>
      <c r="C52" s="13"/>
      <c r="D52" s="54"/>
      <c r="E52" s="46"/>
      <c r="F52" s="46"/>
      <c r="G52" s="46"/>
      <c r="H52" s="47"/>
      <c r="I52" s="83">
        <v>185866.25</v>
      </c>
      <c r="J52" s="50">
        <v>152380.4</v>
      </c>
      <c r="K52" s="83">
        <v>185866.25</v>
      </c>
      <c r="L52" s="39">
        <v>158700</v>
      </c>
      <c r="M52" s="83">
        <v>185866.25</v>
      </c>
      <c r="N52" s="104">
        <v>146858.30000000002</v>
      </c>
      <c r="O52" s="83">
        <v>63277.05</v>
      </c>
      <c r="P52" s="104">
        <v>161197</v>
      </c>
      <c r="Q52" s="39" t="s">
        <v>155</v>
      </c>
    </row>
    <row r="53" spans="1:22" ht="118.15" customHeight="1" x14ac:dyDescent="0.25">
      <c r="A53" s="43" t="s">
        <v>100</v>
      </c>
      <c r="B53" s="44" t="s">
        <v>322</v>
      </c>
      <c r="C53" s="13" t="s">
        <v>289</v>
      </c>
      <c r="D53" s="44" t="s">
        <v>383</v>
      </c>
      <c r="E53" s="46">
        <v>43109</v>
      </c>
      <c r="F53" s="46">
        <v>43463</v>
      </c>
      <c r="G53" s="46">
        <v>43109</v>
      </c>
      <c r="H53" s="47" t="s">
        <v>155</v>
      </c>
      <c r="I53" s="25" t="s">
        <v>155</v>
      </c>
      <c r="J53" s="25" t="s">
        <v>155</v>
      </c>
      <c r="K53" s="25" t="s">
        <v>155</v>
      </c>
      <c r="L53" s="25" t="s">
        <v>155</v>
      </c>
      <c r="M53" s="25" t="s">
        <v>155</v>
      </c>
      <c r="N53" s="97" t="s">
        <v>155</v>
      </c>
      <c r="O53" s="25" t="s">
        <v>155</v>
      </c>
      <c r="P53" s="25" t="s">
        <v>155</v>
      </c>
      <c r="Q53" s="25" t="s">
        <v>155</v>
      </c>
    </row>
    <row r="54" spans="1:22" ht="110.25" x14ac:dyDescent="0.25">
      <c r="A54" s="45"/>
      <c r="B54" s="44" t="s">
        <v>384</v>
      </c>
      <c r="C54" s="79" t="s">
        <v>289</v>
      </c>
      <c r="D54" s="44" t="s">
        <v>383</v>
      </c>
      <c r="E54" s="46"/>
      <c r="F54" s="46">
        <v>43343</v>
      </c>
      <c r="G54" s="46"/>
      <c r="H54" s="46">
        <v>43341</v>
      </c>
      <c r="I54" s="25" t="s">
        <v>155</v>
      </c>
      <c r="J54" s="25" t="s">
        <v>155</v>
      </c>
      <c r="K54" s="25" t="s">
        <v>155</v>
      </c>
      <c r="L54" s="25" t="s">
        <v>155</v>
      </c>
      <c r="M54" s="25" t="s">
        <v>155</v>
      </c>
      <c r="N54" s="97" t="s">
        <v>155</v>
      </c>
      <c r="O54" s="25" t="s">
        <v>155</v>
      </c>
      <c r="P54" s="25" t="s">
        <v>155</v>
      </c>
      <c r="Q54" s="25" t="s">
        <v>155</v>
      </c>
    </row>
    <row r="55" spans="1:22" ht="111.6" customHeight="1" x14ac:dyDescent="0.25">
      <c r="A55" s="43" t="s">
        <v>102</v>
      </c>
      <c r="B55" s="44" t="s">
        <v>323</v>
      </c>
      <c r="C55" s="13" t="s">
        <v>289</v>
      </c>
      <c r="D55" s="44" t="s">
        <v>324</v>
      </c>
      <c r="E55" s="46">
        <v>43109</v>
      </c>
      <c r="F55" s="46">
        <v>43463</v>
      </c>
      <c r="G55" s="46">
        <v>43109</v>
      </c>
      <c r="H55" s="47" t="s">
        <v>155</v>
      </c>
      <c r="I55" s="25" t="s">
        <v>155</v>
      </c>
      <c r="J55" s="25" t="s">
        <v>155</v>
      </c>
      <c r="K55" s="25" t="s">
        <v>155</v>
      </c>
      <c r="L55" s="25" t="s">
        <v>155</v>
      </c>
      <c r="M55" s="25" t="s">
        <v>155</v>
      </c>
      <c r="N55" s="97" t="s">
        <v>155</v>
      </c>
      <c r="O55" s="25" t="s">
        <v>155</v>
      </c>
      <c r="P55" s="25" t="s">
        <v>155</v>
      </c>
      <c r="Q55" s="25" t="s">
        <v>155</v>
      </c>
    </row>
    <row r="56" spans="1:22" ht="115.15" customHeight="1" x14ac:dyDescent="0.25">
      <c r="A56" s="43"/>
      <c r="B56" s="44" t="s">
        <v>362</v>
      </c>
      <c r="C56" s="13"/>
      <c r="D56" s="44" t="s">
        <v>324</v>
      </c>
      <c r="E56" s="46"/>
      <c r="F56" s="46">
        <v>43252</v>
      </c>
      <c r="G56" s="46"/>
      <c r="H56" s="47">
        <v>43251</v>
      </c>
      <c r="I56" s="25" t="s">
        <v>155</v>
      </c>
      <c r="J56" s="25" t="s">
        <v>155</v>
      </c>
      <c r="K56" s="25" t="s">
        <v>155</v>
      </c>
      <c r="L56" s="25" t="s">
        <v>155</v>
      </c>
      <c r="M56" s="25" t="s">
        <v>155</v>
      </c>
      <c r="N56" s="97" t="s">
        <v>155</v>
      </c>
      <c r="O56" s="25" t="s">
        <v>155</v>
      </c>
      <c r="P56" s="25" t="s">
        <v>155</v>
      </c>
      <c r="Q56" s="25" t="s">
        <v>155</v>
      </c>
    </row>
    <row r="57" spans="1:22" ht="114" customHeight="1" x14ac:dyDescent="0.25">
      <c r="A57" s="43" t="s">
        <v>104</v>
      </c>
      <c r="B57" s="44" t="s">
        <v>325</v>
      </c>
      <c r="C57" s="13" t="s">
        <v>289</v>
      </c>
      <c r="D57" s="44" t="s">
        <v>326</v>
      </c>
      <c r="E57" s="46">
        <v>43109</v>
      </c>
      <c r="F57" s="46">
        <v>43463</v>
      </c>
      <c r="G57" s="46">
        <v>43109</v>
      </c>
      <c r="H57" s="47" t="s">
        <v>155</v>
      </c>
      <c r="I57" s="25" t="s">
        <v>155</v>
      </c>
      <c r="J57" s="25" t="s">
        <v>155</v>
      </c>
      <c r="K57" s="25" t="s">
        <v>155</v>
      </c>
      <c r="L57" s="25" t="s">
        <v>155</v>
      </c>
      <c r="M57" s="25" t="s">
        <v>155</v>
      </c>
      <c r="N57" s="97" t="s">
        <v>155</v>
      </c>
      <c r="O57" s="25" t="s">
        <v>155</v>
      </c>
      <c r="P57" s="25" t="s">
        <v>155</v>
      </c>
      <c r="Q57" s="25" t="s">
        <v>155</v>
      </c>
    </row>
    <row r="58" spans="1:22" ht="150.75" customHeight="1" x14ac:dyDescent="0.25">
      <c r="A58" s="43"/>
      <c r="B58" s="44" t="s">
        <v>385</v>
      </c>
      <c r="C58" s="79"/>
      <c r="D58" s="44" t="s">
        <v>324</v>
      </c>
      <c r="E58" s="46"/>
      <c r="F58" s="46">
        <v>43343</v>
      </c>
      <c r="G58" s="46"/>
      <c r="H58" s="47">
        <v>43342</v>
      </c>
      <c r="I58" s="25" t="s">
        <v>155</v>
      </c>
      <c r="J58" s="25" t="s">
        <v>155</v>
      </c>
      <c r="K58" s="25" t="s">
        <v>155</v>
      </c>
      <c r="L58" s="25" t="s">
        <v>155</v>
      </c>
      <c r="M58" s="25" t="s">
        <v>155</v>
      </c>
      <c r="N58" s="97" t="s">
        <v>155</v>
      </c>
      <c r="O58" s="25" t="s">
        <v>155</v>
      </c>
      <c r="P58" s="25" t="s">
        <v>155</v>
      </c>
      <c r="Q58" s="25" t="s">
        <v>155</v>
      </c>
    </row>
    <row r="59" spans="1:22" ht="150.6" customHeight="1" x14ac:dyDescent="0.25">
      <c r="A59" s="43" t="s">
        <v>73</v>
      </c>
      <c r="B59" s="44" t="s">
        <v>327</v>
      </c>
      <c r="C59" s="13" t="s">
        <v>289</v>
      </c>
      <c r="D59" s="44" t="s">
        <v>328</v>
      </c>
      <c r="E59" s="46">
        <v>43109</v>
      </c>
      <c r="F59" s="46">
        <v>43463</v>
      </c>
      <c r="G59" s="46">
        <v>43109</v>
      </c>
      <c r="H59" s="47" t="s">
        <v>155</v>
      </c>
      <c r="I59" s="50">
        <v>126072.6</v>
      </c>
      <c r="J59" s="39">
        <v>100508.7</v>
      </c>
      <c r="K59" s="50">
        <v>126072.6</v>
      </c>
      <c r="L59" s="50">
        <v>136770.6</v>
      </c>
      <c r="M59" s="50">
        <v>143264.29999999999</v>
      </c>
      <c r="N59" s="100">
        <v>146340.90000000002</v>
      </c>
      <c r="O59" s="50">
        <v>195058.6</v>
      </c>
      <c r="P59" s="50">
        <v>206279.6</v>
      </c>
      <c r="Q59" s="39" t="s">
        <v>155</v>
      </c>
      <c r="U59" s="26">
        <f>517595.2</f>
        <v>517595.2</v>
      </c>
      <c r="V59" s="27">
        <f>U59-I59-M59-O59-K59</f>
        <v>-72872.900000000023</v>
      </c>
    </row>
    <row r="60" spans="1:22" ht="270" customHeight="1" x14ac:dyDescent="0.25">
      <c r="A60" s="43" t="s">
        <v>156</v>
      </c>
      <c r="B60" s="44" t="s">
        <v>329</v>
      </c>
      <c r="C60" s="13" t="s">
        <v>289</v>
      </c>
      <c r="D60" s="44" t="s">
        <v>330</v>
      </c>
      <c r="E60" s="46">
        <v>43388</v>
      </c>
      <c r="F60" s="46">
        <v>43463</v>
      </c>
      <c r="G60" s="46" t="s">
        <v>155</v>
      </c>
      <c r="H60" s="47" t="s">
        <v>155</v>
      </c>
      <c r="I60" s="50" t="s">
        <v>155</v>
      </c>
      <c r="J60" s="39" t="s">
        <v>155</v>
      </c>
      <c r="K60" s="50" t="s">
        <v>155</v>
      </c>
      <c r="L60" s="50" t="s">
        <v>155</v>
      </c>
      <c r="M60" s="50" t="s">
        <v>155</v>
      </c>
      <c r="N60" s="98" t="s">
        <v>155</v>
      </c>
      <c r="O60" s="50" t="s">
        <v>155</v>
      </c>
      <c r="P60" s="50" t="s">
        <v>155</v>
      </c>
      <c r="Q60" s="39" t="s">
        <v>155</v>
      </c>
    </row>
    <row r="61" spans="1:22" ht="180.75" customHeight="1" x14ac:dyDescent="0.25">
      <c r="A61" s="43" t="s">
        <v>91</v>
      </c>
      <c r="B61" s="44" t="s">
        <v>331</v>
      </c>
      <c r="C61" s="13" t="s">
        <v>289</v>
      </c>
      <c r="D61" s="44" t="s">
        <v>302</v>
      </c>
      <c r="E61" s="46">
        <v>43109</v>
      </c>
      <c r="F61" s="46">
        <v>43463</v>
      </c>
      <c r="G61" s="46">
        <v>43109</v>
      </c>
      <c r="H61" s="47" t="s">
        <v>155</v>
      </c>
      <c r="I61" s="50" t="s">
        <v>155</v>
      </c>
      <c r="J61" s="39" t="s">
        <v>155</v>
      </c>
      <c r="K61" s="50" t="s">
        <v>155</v>
      </c>
      <c r="L61" s="50" t="s">
        <v>155</v>
      </c>
      <c r="M61" s="50" t="s">
        <v>155</v>
      </c>
      <c r="N61" s="98" t="s">
        <v>155</v>
      </c>
      <c r="O61" s="50" t="s">
        <v>155</v>
      </c>
      <c r="P61" s="50" t="s">
        <v>155</v>
      </c>
      <c r="Q61" s="39" t="s">
        <v>155</v>
      </c>
    </row>
    <row r="62" spans="1:22" ht="171" customHeight="1" x14ac:dyDescent="0.25">
      <c r="A62" s="43" t="s">
        <v>93</v>
      </c>
      <c r="B62" s="44" t="s">
        <v>332</v>
      </c>
      <c r="C62" s="13" t="s">
        <v>289</v>
      </c>
      <c r="D62" s="44" t="s">
        <v>302</v>
      </c>
      <c r="E62" s="46">
        <v>43109</v>
      </c>
      <c r="F62" s="46">
        <v>43463</v>
      </c>
      <c r="G62" s="46">
        <v>43109</v>
      </c>
      <c r="H62" s="47" t="s">
        <v>155</v>
      </c>
      <c r="I62" s="50" t="s">
        <v>155</v>
      </c>
      <c r="J62" s="39" t="s">
        <v>155</v>
      </c>
      <c r="K62" s="50" t="s">
        <v>155</v>
      </c>
      <c r="L62" s="50" t="s">
        <v>155</v>
      </c>
      <c r="M62" s="50" t="s">
        <v>155</v>
      </c>
      <c r="N62" s="98" t="s">
        <v>155</v>
      </c>
      <c r="O62" s="50" t="s">
        <v>155</v>
      </c>
      <c r="P62" s="50" t="s">
        <v>155</v>
      </c>
      <c r="Q62" s="39" t="s">
        <v>155</v>
      </c>
    </row>
    <row r="63" spans="1:22" ht="190.5" customHeight="1" x14ac:dyDescent="0.25">
      <c r="A63" s="43"/>
      <c r="B63" s="44" t="s">
        <v>333</v>
      </c>
      <c r="C63" s="13" t="s">
        <v>289</v>
      </c>
      <c r="D63" s="44" t="s">
        <v>302</v>
      </c>
      <c r="E63" s="46"/>
      <c r="F63" s="46">
        <v>43130</v>
      </c>
      <c r="G63" s="46" t="s">
        <v>155</v>
      </c>
      <c r="H63" s="46">
        <v>43130</v>
      </c>
      <c r="I63" s="50" t="s">
        <v>155</v>
      </c>
      <c r="J63" s="39" t="s">
        <v>155</v>
      </c>
      <c r="K63" s="50" t="s">
        <v>155</v>
      </c>
      <c r="L63" s="50" t="s">
        <v>155</v>
      </c>
      <c r="M63" s="50" t="s">
        <v>155</v>
      </c>
      <c r="N63" s="98" t="s">
        <v>155</v>
      </c>
      <c r="O63" s="50" t="s">
        <v>155</v>
      </c>
      <c r="P63" s="50" t="s">
        <v>155</v>
      </c>
      <c r="Q63" s="39" t="s">
        <v>155</v>
      </c>
    </row>
    <row r="64" spans="1:22" ht="303.75" customHeight="1" x14ac:dyDescent="0.25">
      <c r="A64" s="43" t="s">
        <v>364</v>
      </c>
      <c r="B64" s="44" t="s">
        <v>431</v>
      </c>
      <c r="C64" s="13" t="s">
        <v>289</v>
      </c>
      <c r="D64" s="44" t="s">
        <v>302</v>
      </c>
      <c r="E64" s="46">
        <v>43109</v>
      </c>
      <c r="F64" s="46">
        <v>43463</v>
      </c>
      <c r="G64" s="46">
        <v>43109</v>
      </c>
      <c r="H64" s="47" t="s">
        <v>155</v>
      </c>
      <c r="I64" s="50">
        <v>0</v>
      </c>
      <c r="J64" s="50">
        <v>0</v>
      </c>
      <c r="K64" s="50">
        <v>0</v>
      </c>
      <c r="L64" s="50">
        <v>0</v>
      </c>
      <c r="M64" s="50">
        <v>0</v>
      </c>
      <c r="N64" s="98">
        <v>0</v>
      </c>
      <c r="O64" s="50">
        <v>1744.6</v>
      </c>
      <c r="P64" s="50">
        <v>571.79999999999995</v>
      </c>
      <c r="Q64" s="39" t="s">
        <v>155</v>
      </c>
    </row>
    <row r="65" spans="1:20" ht="189.75" customHeight="1" x14ac:dyDescent="0.25">
      <c r="A65" s="43"/>
      <c r="B65" s="44" t="s">
        <v>429</v>
      </c>
      <c r="C65" s="96" t="s">
        <v>289</v>
      </c>
      <c r="D65" s="44" t="s">
        <v>302</v>
      </c>
      <c r="E65" s="46"/>
      <c r="F65" s="46">
        <v>43393</v>
      </c>
      <c r="G65" s="46" t="s">
        <v>155</v>
      </c>
      <c r="H65" s="46">
        <v>43728</v>
      </c>
      <c r="I65" s="104" t="s">
        <v>155</v>
      </c>
      <c r="J65" s="103" t="s">
        <v>155</v>
      </c>
      <c r="K65" s="104" t="s">
        <v>155</v>
      </c>
      <c r="L65" s="104" t="s">
        <v>155</v>
      </c>
      <c r="M65" s="104" t="s">
        <v>155</v>
      </c>
      <c r="N65" s="103" t="s">
        <v>155</v>
      </c>
      <c r="O65" s="104" t="s">
        <v>155</v>
      </c>
      <c r="P65" s="104" t="s">
        <v>155</v>
      </c>
      <c r="Q65" s="103" t="s">
        <v>155</v>
      </c>
    </row>
    <row r="66" spans="1:20" x14ac:dyDescent="0.25">
      <c r="A66" s="231" t="s">
        <v>334</v>
      </c>
      <c r="B66" s="232"/>
      <c r="C66" s="232"/>
      <c r="D66" s="232"/>
      <c r="E66" s="232"/>
      <c r="F66" s="232"/>
      <c r="G66" s="232"/>
      <c r="H66" s="233"/>
      <c r="I66" s="50">
        <f>I67+I68</f>
        <v>325352.95</v>
      </c>
      <c r="J66" s="50">
        <f t="shared" ref="J66:P66" si="0">J67+J68</f>
        <v>258898.5</v>
      </c>
      <c r="K66" s="50">
        <f t="shared" si="0"/>
        <v>338897.55000000005</v>
      </c>
      <c r="L66" s="50">
        <f t="shared" si="0"/>
        <v>327991.90000000002</v>
      </c>
      <c r="M66" s="50">
        <f t="shared" si="0"/>
        <v>357143.94999999995</v>
      </c>
      <c r="N66" s="50">
        <f t="shared" si="0"/>
        <v>332719.00000000006</v>
      </c>
      <c r="O66" s="50">
        <f t="shared" si="0"/>
        <v>295494.95</v>
      </c>
      <c r="P66" s="50">
        <f t="shared" si="0"/>
        <v>393759.7</v>
      </c>
      <c r="Q66" s="39"/>
    </row>
    <row r="67" spans="1:20" x14ac:dyDescent="0.25">
      <c r="A67" s="231" t="s">
        <v>335</v>
      </c>
      <c r="B67" s="232"/>
      <c r="C67" s="232"/>
      <c r="D67" s="232"/>
      <c r="E67" s="232"/>
      <c r="F67" s="232"/>
      <c r="G67" s="232"/>
      <c r="H67" s="233"/>
      <c r="I67" s="50">
        <f t="shared" ref="I67:P67" si="1">I12+I19+I20+I28+I31+I34+I37+I40+I42+I46+I49+I59+I64+I44</f>
        <v>139486.70000000001</v>
      </c>
      <c r="J67" s="50">
        <f t="shared" si="1"/>
        <v>106518.1</v>
      </c>
      <c r="K67" s="50">
        <f t="shared" si="1"/>
        <v>153031.30000000002</v>
      </c>
      <c r="L67" s="50">
        <f t="shared" si="1"/>
        <v>169291.90000000002</v>
      </c>
      <c r="M67" s="50">
        <f t="shared" si="1"/>
        <v>171277.69999999998</v>
      </c>
      <c r="N67" s="50">
        <f t="shared" si="1"/>
        <v>185860.70000000004</v>
      </c>
      <c r="O67" s="50">
        <f t="shared" si="1"/>
        <v>232217.90000000002</v>
      </c>
      <c r="P67" s="50">
        <f t="shared" si="1"/>
        <v>232562.7</v>
      </c>
      <c r="Q67" s="39"/>
    </row>
    <row r="68" spans="1:20" x14ac:dyDescent="0.25">
      <c r="A68" s="231" t="s">
        <v>321</v>
      </c>
      <c r="B68" s="232"/>
      <c r="C68" s="232"/>
      <c r="D68" s="232"/>
      <c r="E68" s="232"/>
      <c r="F68" s="232"/>
      <c r="G68" s="232"/>
      <c r="H68" s="233"/>
      <c r="I68" s="50">
        <f>I52</f>
        <v>185866.25</v>
      </c>
      <c r="J68" s="50">
        <f t="shared" ref="J68:P68" si="2">J52</f>
        <v>152380.4</v>
      </c>
      <c r="K68" s="50">
        <f t="shared" si="2"/>
        <v>185866.25</v>
      </c>
      <c r="L68" s="50">
        <f t="shared" si="2"/>
        <v>158700</v>
      </c>
      <c r="M68" s="50">
        <f t="shared" si="2"/>
        <v>185866.25</v>
      </c>
      <c r="N68" s="50">
        <f t="shared" si="2"/>
        <v>146858.30000000002</v>
      </c>
      <c r="O68" s="83">
        <f t="shared" si="2"/>
        <v>63277.05</v>
      </c>
      <c r="P68" s="50">
        <f t="shared" si="2"/>
        <v>161197</v>
      </c>
      <c r="Q68" s="39"/>
    </row>
    <row r="69" spans="1:20" s="41" customFormat="1" ht="31.15" customHeight="1" x14ac:dyDescent="0.25">
      <c r="A69" s="35"/>
      <c r="B69" s="36" t="s">
        <v>127</v>
      </c>
      <c r="C69" s="37"/>
      <c r="D69" s="37"/>
      <c r="E69" s="38"/>
      <c r="F69" s="38"/>
      <c r="G69" s="38"/>
      <c r="H69" s="38"/>
      <c r="I69" s="39"/>
      <c r="J69" s="39"/>
      <c r="K69" s="39"/>
      <c r="L69" s="39"/>
      <c r="M69" s="39"/>
      <c r="N69" s="39"/>
      <c r="O69" s="40"/>
      <c r="P69" s="39"/>
      <c r="Q69" s="39"/>
      <c r="S69" s="42">
        <f>I69+K69+M69+O69</f>
        <v>0</v>
      </c>
      <c r="T69" s="42">
        <f>J69+L69+N69+P69</f>
        <v>0</v>
      </c>
    </row>
    <row r="70" spans="1:20" ht="189" x14ac:dyDescent="0.25">
      <c r="A70" s="43" t="s">
        <v>35</v>
      </c>
      <c r="B70" s="44" t="s">
        <v>336</v>
      </c>
      <c r="C70" s="13" t="s">
        <v>289</v>
      </c>
      <c r="D70" s="44" t="s">
        <v>386</v>
      </c>
      <c r="E70" s="46">
        <v>43109</v>
      </c>
      <c r="F70" s="46">
        <v>43463</v>
      </c>
      <c r="G70" s="46">
        <v>43109</v>
      </c>
      <c r="H70" s="47" t="s">
        <v>155</v>
      </c>
      <c r="I70" s="25" t="s">
        <v>155</v>
      </c>
      <c r="J70" s="25" t="s">
        <v>155</v>
      </c>
      <c r="K70" s="25" t="s">
        <v>155</v>
      </c>
      <c r="L70" s="25" t="s">
        <v>155</v>
      </c>
      <c r="M70" s="25" t="s">
        <v>155</v>
      </c>
      <c r="N70" s="25" t="s">
        <v>155</v>
      </c>
      <c r="O70" s="25" t="s">
        <v>155</v>
      </c>
      <c r="P70" s="25" t="s">
        <v>155</v>
      </c>
      <c r="Q70" s="25" t="s">
        <v>155</v>
      </c>
    </row>
    <row r="71" spans="1:20" ht="189.6" customHeight="1" x14ac:dyDescent="0.25">
      <c r="A71" s="43" t="s">
        <v>36</v>
      </c>
      <c r="B71" s="44" t="s">
        <v>338</v>
      </c>
      <c r="C71" s="13" t="s">
        <v>289</v>
      </c>
      <c r="D71" s="44" t="s">
        <v>387</v>
      </c>
      <c r="E71" s="46">
        <v>43109</v>
      </c>
      <c r="F71" s="46">
        <v>43463</v>
      </c>
      <c r="G71" s="46">
        <v>43109</v>
      </c>
      <c r="H71" s="47" t="s">
        <v>155</v>
      </c>
      <c r="I71" s="25" t="s">
        <v>155</v>
      </c>
      <c r="J71" s="25" t="s">
        <v>155</v>
      </c>
      <c r="K71" s="25" t="s">
        <v>155</v>
      </c>
      <c r="L71" s="25" t="s">
        <v>155</v>
      </c>
      <c r="M71" s="25" t="s">
        <v>155</v>
      </c>
      <c r="N71" s="25" t="s">
        <v>155</v>
      </c>
      <c r="O71" s="25" t="s">
        <v>155</v>
      </c>
      <c r="P71" s="25" t="s">
        <v>155</v>
      </c>
      <c r="Q71" s="25" t="s">
        <v>155</v>
      </c>
    </row>
    <row r="72" spans="1:20" ht="189.6" customHeight="1" x14ac:dyDescent="0.25">
      <c r="A72" s="43" t="s">
        <v>37</v>
      </c>
      <c r="B72" s="44" t="s">
        <v>388</v>
      </c>
      <c r="C72" s="79" t="s">
        <v>289</v>
      </c>
      <c r="D72" s="44" t="s">
        <v>337</v>
      </c>
      <c r="E72" s="46">
        <v>43298</v>
      </c>
      <c r="F72" s="46">
        <v>43463</v>
      </c>
      <c r="G72" s="46">
        <v>43298</v>
      </c>
      <c r="H72" s="47" t="s">
        <v>155</v>
      </c>
      <c r="I72" s="25" t="s">
        <v>155</v>
      </c>
      <c r="J72" s="25" t="s">
        <v>155</v>
      </c>
      <c r="K72" s="25" t="s">
        <v>155</v>
      </c>
      <c r="L72" s="25" t="s">
        <v>155</v>
      </c>
      <c r="M72" s="25">
        <v>0</v>
      </c>
      <c r="N72" s="102">
        <v>513.29999999999995</v>
      </c>
      <c r="O72" s="25">
        <v>1943.4</v>
      </c>
      <c r="P72" s="25">
        <v>1406.1</v>
      </c>
      <c r="Q72" s="25" t="s">
        <v>155</v>
      </c>
    </row>
    <row r="73" spans="1:20" ht="189.6" customHeight="1" x14ac:dyDescent="0.25">
      <c r="A73" s="43" t="s">
        <v>205</v>
      </c>
      <c r="B73" s="44" t="s">
        <v>389</v>
      </c>
      <c r="C73" s="79" t="s">
        <v>289</v>
      </c>
      <c r="D73" s="44" t="s">
        <v>337</v>
      </c>
      <c r="E73" s="46">
        <v>43298</v>
      </c>
      <c r="F73" s="46">
        <v>43463</v>
      </c>
      <c r="G73" s="46">
        <v>43298</v>
      </c>
      <c r="H73" s="47" t="s">
        <v>155</v>
      </c>
      <c r="I73" s="25" t="s">
        <v>155</v>
      </c>
      <c r="J73" s="25" t="s">
        <v>155</v>
      </c>
      <c r="K73" s="25" t="s">
        <v>155</v>
      </c>
      <c r="L73" s="25" t="s">
        <v>155</v>
      </c>
      <c r="M73" s="25">
        <v>0</v>
      </c>
      <c r="N73" s="102">
        <v>127.7</v>
      </c>
      <c r="O73" s="25">
        <v>1305.5</v>
      </c>
      <c r="P73" s="25">
        <v>1177</v>
      </c>
      <c r="Q73" s="25" t="s">
        <v>155</v>
      </c>
    </row>
    <row r="74" spans="1:20" ht="189.6" customHeight="1" thickBot="1" x14ac:dyDescent="0.3">
      <c r="A74" s="43" t="s">
        <v>208</v>
      </c>
      <c r="B74" s="44" t="s">
        <v>390</v>
      </c>
      <c r="C74" s="79" t="s">
        <v>289</v>
      </c>
      <c r="D74" s="84" t="s">
        <v>393</v>
      </c>
      <c r="E74" s="46">
        <v>43298</v>
      </c>
      <c r="F74" s="46">
        <v>43463</v>
      </c>
      <c r="G74" s="46">
        <v>43298</v>
      </c>
      <c r="H74" s="47" t="s">
        <v>155</v>
      </c>
      <c r="I74" s="25" t="s">
        <v>155</v>
      </c>
      <c r="J74" s="25" t="s">
        <v>155</v>
      </c>
      <c r="K74" s="25" t="s">
        <v>155</v>
      </c>
      <c r="L74" s="25" t="s">
        <v>155</v>
      </c>
      <c r="M74" s="25">
        <v>0</v>
      </c>
      <c r="N74" s="102">
        <v>337.9</v>
      </c>
      <c r="O74" s="25">
        <v>429.6</v>
      </c>
      <c r="P74" s="25">
        <v>91.1</v>
      </c>
      <c r="Q74" s="25" t="s">
        <v>155</v>
      </c>
    </row>
    <row r="75" spans="1:20" ht="189.6" customHeight="1" x14ac:dyDescent="0.25">
      <c r="A75" s="43" t="s">
        <v>373</v>
      </c>
      <c r="B75" s="44" t="s">
        <v>391</v>
      </c>
      <c r="C75" s="79" t="s">
        <v>289</v>
      </c>
      <c r="D75" s="44" t="s">
        <v>392</v>
      </c>
      <c r="E75" s="46">
        <v>43298</v>
      </c>
      <c r="F75" s="46">
        <v>43463</v>
      </c>
      <c r="G75" s="46">
        <v>43298</v>
      </c>
      <c r="H75" s="47" t="s">
        <v>155</v>
      </c>
      <c r="I75" s="25" t="s">
        <v>155</v>
      </c>
      <c r="J75" s="25" t="s">
        <v>155</v>
      </c>
      <c r="K75" s="25" t="s">
        <v>155</v>
      </c>
      <c r="L75" s="25" t="s">
        <v>155</v>
      </c>
      <c r="M75" s="25">
        <v>0</v>
      </c>
      <c r="N75" s="25">
        <v>14.4</v>
      </c>
      <c r="O75" s="25">
        <v>173.3</v>
      </c>
      <c r="P75" s="25">
        <v>136.30000000000001</v>
      </c>
      <c r="Q75" s="25" t="s">
        <v>155</v>
      </c>
    </row>
    <row r="76" spans="1:20" ht="189.6" customHeight="1" thickBot="1" x14ac:dyDescent="0.3">
      <c r="A76" s="43" t="s">
        <v>376</v>
      </c>
      <c r="B76" s="44" t="s">
        <v>394</v>
      </c>
      <c r="C76" s="79" t="s">
        <v>289</v>
      </c>
      <c r="D76" s="84" t="s">
        <v>395</v>
      </c>
      <c r="E76" s="46">
        <v>43298</v>
      </c>
      <c r="F76" s="46">
        <v>43463</v>
      </c>
      <c r="G76" s="46">
        <v>43298</v>
      </c>
      <c r="H76" s="47" t="s">
        <v>155</v>
      </c>
      <c r="I76" s="25" t="s">
        <v>155</v>
      </c>
      <c r="J76" s="25" t="s">
        <v>155</v>
      </c>
      <c r="K76" s="25" t="s">
        <v>155</v>
      </c>
      <c r="L76" s="25" t="s">
        <v>155</v>
      </c>
      <c r="M76" s="25">
        <v>0</v>
      </c>
      <c r="N76" s="25">
        <v>33.299999999999997</v>
      </c>
      <c r="O76" s="25">
        <v>35</v>
      </c>
      <c r="P76" s="25">
        <v>1.7</v>
      </c>
      <c r="Q76" s="25" t="s">
        <v>155</v>
      </c>
    </row>
    <row r="77" spans="1:20" ht="110.25" x14ac:dyDescent="0.25">
      <c r="A77" s="43" t="s">
        <v>53</v>
      </c>
      <c r="B77" s="44" t="s">
        <v>396</v>
      </c>
      <c r="C77" s="13" t="s">
        <v>289</v>
      </c>
      <c r="D77" s="44" t="s">
        <v>337</v>
      </c>
      <c r="E77" s="46">
        <v>43109</v>
      </c>
      <c r="F77" s="46">
        <v>43463</v>
      </c>
      <c r="G77" s="46">
        <v>43109</v>
      </c>
      <c r="H77" s="47" t="s">
        <v>155</v>
      </c>
      <c r="I77" s="25" t="s">
        <v>155</v>
      </c>
      <c r="J77" s="25" t="s">
        <v>155</v>
      </c>
      <c r="K77" s="25" t="s">
        <v>155</v>
      </c>
      <c r="L77" s="25" t="s">
        <v>155</v>
      </c>
      <c r="M77" s="25" t="s">
        <v>155</v>
      </c>
      <c r="N77" s="25" t="s">
        <v>155</v>
      </c>
      <c r="O77" s="25" t="s">
        <v>155</v>
      </c>
      <c r="P77" s="25" t="s">
        <v>155</v>
      </c>
      <c r="Q77" s="25" t="s">
        <v>155</v>
      </c>
    </row>
    <row r="78" spans="1:20" ht="210.6" customHeight="1" x14ac:dyDescent="0.25">
      <c r="A78" s="43" t="s">
        <v>55</v>
      </c>
      <c r="B78" s="44" t="s">
        <v>397</v>
      </c>
      <c r="C78" s="13" t="s">
        <v>289</v>
      </c>
      <c r="D78" s="44" t="s">
        <v>337</v>
      </c>
      <c r="E78" s="46">
        <v>43109</v>
      </c>
      <c r="F78" s="46">
        <v>43463</v>
      </c>
      <c r="G78" s="46">
        <v>43109</v>
      </c>
      <c r="H78" s="47" t="s">
        <v>155</v>
      </c>
      <c r="I78" s="25" t="s">
        <v>155</v>
      </c>
      <c r="J78" s="25" t="s">
        <v>155</v>
      </c>
      <c r="K78" s="25" t="s">
        <v>155</v>
      </c>
      <c r="L78" s="25" t="s">
        <v>155</v>
      </c>
      <c r="M78" s="25" t="s">
        <v>155</v>
      </c>
      <c r="N78" s="25" t="s">
        <v>155</v>
      </c>
      <c r="O78" s="25" t="s">
        <v>155</v>
      </c>
      <c r="P78" s="25" t="s">
        <v>155</v>
      </c>
      <c r="Q78" s="25" t="s">
        <v>155</v>
      </c>
    </row>
    <row r="79" spans="1:20" ht="157.5" x14ac:dyDescent="0.25">
      <c r="A79" s="43" t="s">
        <v>57</v>
      </c>
      <c r="B79" s="44" t="s">
        <v>398</v>
      </c>
      <c r="C79" s="13" t="s">
        <v>289</v>
      </c>
      <c r="D79" s="44" t="s">
        <v>337</v>
      </c>
      <c r="E79" s="46">
        <v>43109</v>
      </c>
      <c r="F79" s="46">
        <v>43463</v>
      </c>
      <c r="G79" s="46">
        <v>43109</v>
      </c>
      <c r="H79" s="47" t="s">
        <v>155</v>
      </c>
      <c r="I79" s="25" t="s">
        <v>155</v>
      </c>
      <c r="J79" s="25" t="s">
        <v>155</v>
      </c>
      <c r="K79" s="25" t="s">
        <v>155</v>
      </c>
      <c r="L79" s="25" t="s">
        <v>155</v>
      </c>
      <c r="M79" s="25" t="s">
        <v>155</v>
      </c>
      <c r="N79" s="25" t="s">
        <v>155</v>
      </c>
      <c r="O79" s="25" t="s">
        <v>155</v>
      </c>
      <c r="P79" s="25" t="s">
        <v>155</v>
      </c>
      <c r="Q79" s="25" t="s">
        <v>155</v>
      </c>
    </row>
    <row r="80" spans="1:20" ht="78.75" x14ac:dyDescent="0.25">
      <c r="A80" s="43" t="s">
        <v>59</v>
      </c>
      <c r="B80" s="44" t="s">
        <v>399</v>
      </c>
      <c r="C80" s="13" t="s">
        <v>289</v>
      </c>
      <c r="D80" s="44" t="s">
        <v>337</v>
      </c>
      <c r="E80" s="46">
        <v>43109</v>
      </c>
      <c r="F80" s="46">
        <v>43463</v>
      </c>
      <c r="G80" s="46">
        <v>43109</v>
      </c>
      <c r="H80" s="47" t="s">
        <v>155</v>
      </c>
      <c r="I80" s="25" t="s">
        <v>155</v>
      </c>
      <c r="J80" s="25" t="s">
        <v>155</v>
      </c>
      <c r="K80" s="25" t="s">
        <v>155</v>
      </c>
      <c r="L80" s="25" t="s">
        <v>155</v>
      </c>
      <c r="M80" s="25" t="s">
        <v>155</v>
      </c>
      <c r="N80" s="25" t="s">
        <v>155</v>
      </c>
      <c r="O80" s="25" t="s">
        <v>155</v>
      </c>
      <c r="P80" s="25" t="s">
        <v>155</v>
      </c>
      <c r="Q80" s="25" t="s">
        <v>155</v>
      </c>
    </row>
    <row r="81" spans="1:20" ht="74.25" customHeight="1" x14ac:dyDescent="0.25">
      <c r="A81" s="45"/>
      <c r="B81" s="44" t="s">
        <v>406</v>
      </c>
      <c r="C81" s="13" t="s">
        <v>289</v>
      </c>
      <c r="D81" s="44" t="s">
        <v>337</v>
      </c>
      <c r="E81" s="13"/>
      <c r="F81" s="46" t="s">
        <v>430</v>
      </c>
      <c r="G81" s="46"/>
      <c r="H81" s="46" t="s">
        <v>433</v>
      </c>
      <c r="I81" s="25" t="s">
        <v>155</v>
      </c>
      <c r="J81" s="25" t="s">
        <v>155</v>
      </c>
      <c r="K81" s="25" t="s">
        <v>155</v>
      </c>
      <c r="L81" s="25" t="s">
        <v>155</v>
      </c>
      <c r="M81" s="25" t="s">
        <v>155</v>
      </c>
      <c r="N81" s="25" t="s">
        <v>155</v>
      </c>
      <c r="O81" s="25" t="s">
        <v>155</v>
      </c>
      <c r="P81" s="25" t="s">
        <v>155</v>
      </c>
      <c r="Q81" s="25" t="s">
        <v>155</v>
      </c>
    </row>
    <row r="82" spans="1:20" ht="126" x14ac:dyDescent="0.25">
      <c r="A82" s="43" t="s">
        <v>61</v>
      </c>
      <c r="B82" s="44" t="s">
        <v>400</v>
      </c>
      <c r="C82" s="13" t="s">
        <v>289</v>
      </c>
      <c r="D82" s="44" t="s">
        <v>337</v>
      </c>
      <c r="E82" s="46">
        <v>43109</v>
      </c>
      <c r="F82" s="46">
        <v>43463</v>
      </c>
      <c r="G82" s="46">
        <v>43109</v>
      </c>
      <c r="H82" s="47" t="s">
        <v>155</v>
      </c>
      <c r="I82" s="25" t="s">
        <v>155</v>
      </c>
      <c r="J82" s="25" t="s">
        <v>155</v>
      </c>
      <c r="K82" s="25" t="s">
        <v>155</v>
      </c>
      <c r="L82" s="25" t="s">
        <v>155</v>
      </c>
      <c r="M82" s="25" t="s">
        <v>155</v>
      </c>
      <c r="N82" s="25" t="s">
        <v>155</v>
      </c>
      <c r="O82" s="25" t="s">
        <v>155</v>
      </c>
      <c r="P82" s="25" t="s">
        <v>155</v>
      </c>
      <c r="Q82" s="25" t="s">
        <v>155</v>
      </c>
    </row>
    <row r="83" spans="1:20" ht="252" x14ac:dyDescent="0.25">
      <c r="A83" s="43" t="s">
        <v>319</v>
      </c>
      <c r="B83" s="44" t="s">
        <v>401</v>
      </c>
      <c r="C83" s="13" t="s">
        <v>289</v>
      </c>
      <c r="D83" s="44" t="s">
        <v>337</v>
      </c>
      <c r="E83" s="46">
        <v>43109</v>
      </c>
      <c r="F83" s="46">
        <v>43463</v>
      </c>
      <c r="G83" s="46">
        <v>43109</v>
      </c>
      <c r="H83" s="47" t="s">
        <v>155</v>
      </c>
      <c r="I83" s="25" t="s">
        <v>155</v>
      </c>
      <c r="J83" s="25" t="s">
        <v>155</v>
      </c>
      <c r="K83" s="25" t="s">
        <v>155</v>
      </c>
      <c r="L83" s="25" t="s">
        <v>155</v>
      </c>
      <c r="M83" s="25" t="s">
        <v>155</v>
      </c>
      <c r="N83" s="25" t="s">
        <v>155</v>
      </c>
      <c r="O83" s="25" t="s">
        <v>155</v>
      </c>
      <c r="P83" s="25" t="s">
        <v>155</v>
      </c>
      <c r="Q83" s="25" t="s">
        <v>155</v>
      </c>
    </row>
    <row r="84" spans="1:20" ht="75" customHeight="1" x14ac:dyDescent="0.25">
      <c r="A84" s="43" t="s">
        <v>85</v>
      </c>
      <c r="B84" s="44" t="s">
        <v>402</v>
      </c>
      <c r="C84" s="13" t="s">
        <v>289</v>
      </c>
      <c r="D84" s="44" t="s">
        <v>337</v>
      </c>
      <c r="E84" s="46">
        <v>43109</v>
      </c>
      <c r="F84" s="46">
        <v>43463</v>
      </c>
      <c r="G84" s="46">
        <v>43109</v>
      </c>
      <c r="H84" s="47" t="s">
        <v>155</v>
      </c>
      <c r="I84" s="25" t="s">
        <v>155</v>
      </c>
      <c r="J84" s="25" t="s">
        <v>155</v>
      </c>
      <c r="K84" s="25" t="s">
        <v>155</v>
      </c>
      <c r="L84" s="25" t="s">
        <v>155</v>
      </c>
      <c r="M84" s="25" t="s">
        <v>155</v>
      </c>
      <c r="N84" s="25" t="s">
        <v>155</v>
      </c>
      <c r="O84" s="25" t="s">
        <v>155</v>
      </c>
      <c r="P84" s="25" t="s">
        <v>155</v>
      </c>
      <c r="Q84" s="25" t="s">
        <v>155</v>
      </c>
    </row>
    <row r="85" spans="1:20" ht="81" customHeight="1" x14ac:dyDescent="0.25">
      <c r="A85" s="43" t="s">
        <v>100</v>
      </c>
      <c r="B85" s="44" t="s">
        <v>403</v>
      </c>
      <c r="C85" s="13" t="s">
        <v>289</v>
      </c>
      <c r="D85" s="44" t="s">
        <v>337</v>
      </c>
      <c r="E85" s="46">
        <v>43109</v>
      </c>
      <c r="F85" s="46">
        <v>43463</v>
      </c>
      <c r="G85" s="46">
        <v>43109</v>
      </c>
      <c r="H85" s="47" t="s">
        <v>155</v>
      </c>
      <c r="I85" s="25" t="s">
        <v>155</v>
      </c>
      <c r="J85" s="25" t="s">
        <v>155</v>
      </c>
      <c r="K85" s="25" t="s">
        <v>155</v>
      </c>
      <c r="L85" s="25" t="s">
        <v>155</v>
      </c>
      <c r="M85" s="25" t="s">
        <v>155</v>
      </c>
      <c r="N85" s="25" t="s">
        <v>155</v>
      </c>
      <c r="O85" s="25" t="s">
        <v>155</v>
      </c>
      <c r="P85" s="25" t="s">
        <v>155</v>
      </c>
      <c r="Q85" s="25" t="s">
        <v>155</v>
      </c>
    </row>
    <row r="86" spans="1:20" ht="78.599999999999994" customHeight="1" x14ac:dyDescent="0.25">
      <c r="A86" s="43" t="s">
        <v>156</v>
      </c>
      <c r="B86" s="44" t="s">
        <v>404</v>
      </c>
      <c r="C86" s="13" t="s">
        <v>289</v>
      </c>
      <c r="D86" s="44" t="s">
        <v>337</v>
      </c>
      <c r="E86" s="46">
        <v>43109</v>
      </c>
      <c r="F86" s="46">
        <v>43463</v>
      </c>
      <c r="G86" s="46">
        <v>43109</v>
      </c>
      <c r="H86" s="47" t="s">
        <v>155</v>
      </c>
      <c r="I86" s="25" t="s">
        <v>155</v>
      </c>
      <c r="J86" s="25" t="s">
        <v>155</v>
      </c>
      <c r="K86" s="25" t="s">
        <v>155</v>
      </c>
      <c r="L86" s="25" t="s">
        <v>155</v>
      </c>
      <c r="M86" s="25" t="s">
        <v>155</v>
      </c>
      <c r="N86" s="25" t="s">
        <v>155</v>
      </c>
      <c r="O86" s="25" t="s">
        <v>155</v>
      </c>
      <c r="P86" s="25" t="s">
        <v>155</v>
      </c>
      <c r="Q86" s="25" t="s">
        <v>155</v>
      </c>
    </row>
    <row r="87" spans="1:20" ht="78.75" x14ac:dyDescent="0.25">
      <c r="A87" s="55"/>
      <c r="B87" s="44" t="s">
        <v>405</v>
      </c>
      <c r="C87" s="13" t="s">
        <v>289</v>
      </c>
      <c r="D87" s="44" t="s">
        <v>337</v>
      </c>
      <c r="E87" s="46"/>
      <c r="F87" s="46" t="s">
        <v>426</v>
      </c>
      <c r="G87" s="13"/>
      <c r="H87" s="46" t="s">
        <v>432</v>
      </c>
      <c r="I87" s="25" t="s">
        <v>155</v>
      </c>
      <c r="J87" s="25" t="s">
        <v>155</v>
      </c>
      <c r="K87" s="25" t="s">
        <v>155</v>
      </c>
      <c r="L87" s="25" t="s">
        <v>155</v>
      </c>
      <c r="M87" s="25" t="s">
        <v>155</v>
      </c>
      <c r="N87" s="25" t="s">
        <v>155</v>
      </c>
      <c r="O87" s="25" t="s">
        <v>155</v>
      </c>
      <c r="P87" s="25" t="s">
        <v>155</v>
      </c>
      <c r="Q87" s="25" t="s">
        <v>155</v>
      </c>
    </row>
    <row r="88" spans="1:20" ht="94.5" x14ac:dyDescent="0.25">
      <c r="A88" s="43" t="s">
        <v>91</v>
      </c>
      <c r="B88" s="44" t="s">
        <v>407</v>
      </c>
      <c r="C88" s="13" t="s">
        <v>289</v>
      </c>
      <c r="D88" s="44" t="s">
        <v>337</v>
      </c>
      <c r="E88" s="46">
        <v>43109</v>
      </c>
      <c r="F88" s="46">
        <v>43463</v>
      </c>
      <c r="G88" s="46">
        <v>43109</v>
      </c>
      <c r="H88" s="47" t="s">
        <v>155</v>
      </c>
      <c r="I88" s="25" t="s">
        <v>155</v>
      </c>
      <c r="J88" s="25" t="s">
        <v>155</v>
      </c>
      <c r="K88" s="25" t="s">
        <v>155</v>
      </c>
      <c r="L88" s="25" t="s">
        <v>155</v>
      </c>
      <c r="M88" s="25" t="s">
        <v>155</v>
      </c>
      <c r="N88" s="25" t="s">
        <v>155</v>
      </c>
      <c r="O88" s="25" t="s">
        <v>155</v>
      </c>
      <c r="P88" s="25" t="s">
        <v>155</v>
      </c>
      <c r="Q88" s="25" t="s">
        <v>155</v>
      </c>
    </row>
    <row r="89" spans="1:20" ht="126" x14ac:dyDescent="0.25">
      <c r="A89" s="43" t="s">
        <v>93</v>
      </c>
      <c r="B89" s="44" t="s">
        <v>408</v>
      </c>
      <c r="C89" s="13" t="s">
        <v>289</v>
      </c>
      <c r="D89" s="44" t="s">
        <v>337</v>
      </c>
      <c r="E89" s="46">
        <v>43109</v>
      </c>
      <c r="F89" s="46">
        <v>43463</v>
      </c>
      <c r="G89" s="46">
        <v>43109</v>
      </c>
      <c r="H89" s="47" t="s">
        <v>155</v>
      </c>
      <c r="I89" s="25" t="s">
        <v>155</v>
      </c>
      <c r="J89" s="25" t="s">
        <v>155</v>
      </c>
      <c r="K89" s="25" t="s">
        <v>155</v>
      </c>
      <c r="L89" s="25" t="s">
        <v>155</v>
      </c>
      <c r="M89" s="25" t="s">
        <v>155</v>
      </c>
      <c r="N89" s="25" t="s">
        <v>155</v>
      </c>
      <c r="O89" s="25" t="s">
        <v>155</v>
      </c>
      <c r="P89" s="25" t="s">
        <v>155</v>
      </c>
      <c r="Q89" s="25" t="s">
        <v>155</v>
      </c>
    </row>
    <row r="90" spans="1:20" x14ac:dyDescent="0.25">
      <c r="A90" s="231" t="s">
        <v>339</v>
      </c>
      <c r="B90" s="232"/>
      <c r="C90" s="232"/>
      <c r="D90" s="232"/>
      <c r="E90" s="232"/>
      <c r="F90" s="232"/>
      <c r="G90" s="232"/>
      <c r="H90" s="233"/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513.29999999999995</v>
      </c>
      <c r="O90" s="25">
        <v>1943.4</v>
      </c>
      <c r="P90" s="25">
        <v>1406.1</v>
      </c>
      <c r="Q90" s="25" t="s">
        <v>155</v>
      </c>
    </row>
    <row r="91" spans="1:20" x14ac:dyDescent="0.25">
      <c r="A91" s="231" t="s">
        <v>335</v>
      </c>
      <c r="B91" s="232"/>
      <c r="C91" s="232"/>
      <c r="D91" s="232"/>
      <c r="E91" s="232"/>
      <c r="F91" s="232"/>
      <c r="G91" s="232"/>
      <c r="H91" s="233"/>
      <c r="I91" s="50">
        <f>I90</f>
        <v>0</v>
      </c>
      <c r="J91" s="50">
        <f t="shared" ref="J91:P91" si="3">J90</f>
        <v>0</v>
      </c>
      <c r="K91" s="50">
        <f t="shared" si="3"/>
        <v>0</v>
      </c>
      <c r="L91" s="50">
        <f t="shared" si="3"/>
        <v>0</v>
      </c>
      <c r="M91" s="50">
        <f t="shared" si="3"/>
        <v>0</v>
      </c>
      <c r="N91" s="50">
        <f t="shared" si="3"/>
        <v>513.29999999999995</v>
      </c>
      <c r="O91" s="50">
        <f t="shared" si="3"/>
        <v>1943.4</v>
      </c>
      <c r="P91" s="50">
        <f t="shared" si="3"/>
        <v>1406.1</v>
      </c>
      <c r="Q91" s="39"/>
    </row>
    <row r="92" spans="1:20" x14ac:dyDescent="0.25">
      <c r="A92" s="231" t="s">
        <v>321</v>
      </c>
      <c r="B92" s="232"/>
      <c r="C92" s="232"/>
      <c r="D92" s="232"/>
      <c r="E92" s="232"/>
      <c r="F92" s="232"/>
      <c r="G92" s="232"/>
      <c r="H92" s="233"/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39"/>
    </row>
    <row r="93" spans="1:20" s="41" customFormat="1" ht="87.75" customHeight="1" x14ac:dyDescent="0.25">
      <c r="A93" s="35">
        <v>3</v>
      </c>
      <c r="B93" s="36" t="s">
        <v>34</v>
      </c>
      <c r="C93" s="37"/>
      <c r="D93" s="37"/>
      <c r="E93" s="38"/>
      <c r="F93" s="38"/>
      <c r="G93" s="38"/>
      <c r="H93" s="38"/>
      <c r="I93" s="39"/>
      <c r="J93" s="39"/>
      <c r="K93" s="39"/>
      <c r="L93" s="39"/>
      <c r="M93" s="39"/>
      <c r="N93" s="103"/>
      <c r="O93" s="40"/>
      <c r="P93" s="39"/>
      <c r="Q93" s="39"/>
      <c r="S93" s="42">
        <f t="shared" ref="S93:T100" si="4">I93+K93+M93+O93</f>
        <v>0</v>
      </c>
      <c r="T93" s="42">
        <f t="shared" si="4"/>
        <v>0</v>
      </c>
    </row>
    <row r="94" spans="1:20" s="41" customFormat="1" ht="187.15" customHeight="1" x14ac:dyDescent="0.25">
      <c r="A94" s="43" t="s">
        <v>36</v>
      </c>
      <c r="B94" s="56" t="s">
        <v>340</v>
      </c>
      <c r="C94" s="13" t="s">
        <v>289</v>
      </c>
      <c r="D94" s="44" t="s">
        <v>409</v>
      </c>
      <c r="E94" s="46">
        <v>43109</v>
      </c>
      <c r="F94" s="46">
        <v>43463</v>
      </c>
      <c r="G94" s="46">
        <v>43109</v>
      </c>
      <c r="H94" s="47" t="s">
        <v>155</v>
      </c>
      <c r="I94" s="50">
        <v>0</v>
      </c>
      <c r="J94" s="50">
        <v>0</v>
      </c>
      <c r="K94" s="50">
        <v>100</v>
      </c>
      <c r="L94" s="50">
        <v>0</v>
      </c>
      <c r="M94" s="50">
        <v>0</v>
      </c>
      <c r="N94" s="104">
        <v>100</v>
      </c>
      <c r="O94" s="50">
        <v>0</v>
      </c>
      <c r="P94" s="39">
        <v>0</v>
      </c>
      <c r="Q94" s="39" t="s">
        <v>155</v>
      </c>
      <c r="S94" s="42">
        <f t="shared" si="4"/>
        <v>100</v>
      </c>
      <c r="T94" s="42">
        <f t="shared" si="4"/>
        <v>100</v>
      </c>
    </row>
    <row r="95" spans="1:20" s="41" customFormat="1" x14ac:dyDescent="0.25">
      <c r="A95" s="43"/>
      <c r="B95" s="221" t="s">
        <v>335</v>
      </c>
      <c r="C95" s="222"/>
      <c r="D95" s="222"/>
      <c r="E95" s="222"/>
      <c r="F95" s="222"/>
      <c r="G95" s="222"/>
      <c r="H95" s="223"/>
      <c r="I95" s="50">
        <v>0</v>
      </c>
      <c r="J95" s="50">
        <v>0</v>
      </c>
      <c r="K95" s="50">
        <v>24</v>
      </c>
      <c r="L95" s="50">
        <v>0</v>
      </c>
      <c r="M95" s="50">
        <v>0</v>
      </c>
      <c r="N95" s="104">
        <v>24</v>
      </c>
      <c r="O95" s="50">
        <v>0</v>
      </c>
      <c r="P95" s="39">
        <v>0</v>
      </c>
      <c r="Q95" s="39"/>
      <c r="S95" s="42"/>
      <c r="T95" s="42"/>
    </row>
    <row r="96" spans="1:20" s="41" customFormat="1" x14ac:dyDescent="0.25">
      <c r="A96" s="43"/>
      <c r="B96" s="221" t="s">
        <v>321</v>
      </c>
      <c r="C96" s="222"/>
      <c r="D96" s="222"/>
      <c r="E96" s="222"/>
      <c r="F96" s="222"/>
      <c r="G96" s="222"/>
      <c r="H96" s="223"/>
      <c r="I96" s="50">
        <v>0</v>
      </c>
      <c r="J96" s="50">
        <v>0</v>
      </c>
      <c r="K96" s="50">
        <v>76</v>
      </c>
      <c r="L96" s="50">
        <v>0</v>
      </c>
      <c r="M96" s="50">
        <v>0</v>
      </c>
      <c r="N96" s="104">
        <v>76</v>
      </c>
      <c r="O96" s="50">
        <v>0</v>
      </c>
      <c r="P96" s="39">
        <v>0</v>
      </c>
      <c r="Q96" s="39"/>
      <c r="S96" s="42"/>
      <c r="T96" s="42"/>
    </row>
    <row r="97" spans="1:20" s="41" customFormat="1" ht="94.5" x14ac:dyDescent="0.25">
      <c r="A97" s="43" t="s">
        <v>205</v>
      </c>
      <c r="B97" s="57" t="s">
        <v>341</v>
      </c>
      <c r="C97" s="13" t="s">
        <v>289</v>
      </c>
      <c r="D97" s="44" t="s">
        <v>342</v>
      </c>
      <c r="E97" s="46">
        <v>43109</v>
      </c>
      <c r="F97" s="46">
        <v>43463</v>
      </c>
      <c r="G97" s="46">
        <v>43109</v>
      </c>
      <c r="H97" s="47" t="s">
        <v>155</v>
      </c>
      <c r="I97" s="50">
        <v>50</v>
      </c>
      <c r="J97" s="50">
        <v>0</v>
      </c>
      <c r="K97" s="58">
        <v>100</v>
      </c>
      <c r="L97" s="59">
        <v>48.9</v>
      </c>
      <c r="M97" s="58">
        <v>51</v>
      </c>
      <c r="N97" s="103">
        <v>118.6</v>
      </c>
      <c r="O97" s="50">
        <v>0</v>
      </c>
      <c r="P97" s="50">
        <v>77.900000000000006</v>
      </c>
      <c r="Q97" s="60"/>
      <c r="S97" s="42">
        <f t="shared" si="4"/>
        <v>201</v>
      </c>
      <c r="T97" s="42">
        <f t="shared" si="4"/>
        <v>245.4</v>
      </c>
    </row>
    <row r="98" spans="1:20" s="41" customFormat="1" x14ac:dyDescent="0.25">
      <c r="A98" s="43"/>
      <c r="B98" s="221" t="s">
        <v>335</v>
      </c>
      <c r="C98" s="222"/>
      <c r="D98" s="222"/>
      <c r="E98" s="222"/>
      <c r="F98" s="222"/>
      <c r="G98" s="222"/>
      <c r="H98" s="223"/>
      <c r="I98" s="50">
        <v>12</v>
      </c>
      <c r="J98" s="50">
        <v>0</v>
      </c>
      <c r="K98" s="50">
        <v>24</v>
      </c>
      <c r="L98" s="50">
        <v>11.7</v>
      </c>
      <c r="M98" s="50">
        <v>12.2</v>
      </c>
      <c r="N98" s="104">
        <v>16.8</v>
      </c>
      <c r="O98" s="50">
        <v>0</v>
      </c>
      <c r="P98" s="39">
        <v>18.7</v>
      </c>
      <c r="Q98" s="39"/>
      <c r="S98" s="42"/>
      <c r="T98" s="42"/>
    </row>
    <row r="99" spans="1:20" s="41" customFormat="1" x14ac:dyDescent="0.25">
      <c r="A99" s="43"/>
      <c r="B99" s="221" t="s">
        <v>321</v>
      </c>
      <c r="C99" s="222"/>
      <c r="D99" s="222"/>
      <c r="E99" s="222"/>
      <c r="F99" s="222"/>
      <c r="G99" s="222"/>
      <c r="H99" s="223"/>
      <c r="I99" s="50">
        <v>38</v>
      </c>
      <c r="J99" s="50">
        <v>0</v>
      </c>
      <c r="K99" s="50">
        <v>76</v>
      </c>
      <c r="L99" s="50">
        <v>37.200000000000003</v>
      </c>
      <c r="M99" s="50">
        <v>38.799999999999997</v>
      </c>
      <c r="N99" s="104">
        <v>53</v>
      </c>
      <c r="O99" s="50">
        <v>0</v>
      </c>
      <c r="P99" s="39">
        <v>59.2</v>
      </c>
      <c r="Q99" s="39"/>
      <c r="S99" s="42"/>
      <c r="T99" s="42"/>
    </row>
    <row r="100" spans="1:20" s="41" customFormat="1" ht="134.44999999999999" customHeight="1" x14ac:dyDescent="0.25">
      <c r="A100" s="43" t="s">
        <v>208</v>
      </c>
      <c r="B100" s="56" t="s">
        <v>343</v>
      </c>
      <c r="C100" s="13" t="s">
        <v>289</v>
      </c>
      <c r="D100" s="44" t="s">
        <v>409</v>
      </c>
      <c r="E100" s="46">
        <v>43109</v>
      </c>
      <c r="F100" s="46">
        <v>43463</v>
      </c>
      <c r="G100" s="46">
        <v>43109</v>
      </c>
      <c r="H100" s="47" t="s">
        <v>155</v>
      </c>
      <c r="I100" s="50">
        <v>0</v>
      </c>
      <c r="J100" s="50">
        <v>0</v>
      </c>
      <c r="K100" s="50">
        <v>0</v>
      </c>
      <c r="L100" s="50">
        <v>0</v>
      </c>
      <c r="M100" s="50">
        <v>8</v>
      </c>
      <c r="N100" s="104">
        <v>4</v>
      </c>
      <c r="O100" s="50">
        <v>0</v>
      </c>
      <c r="P100" s="50">
        <v>4</v>
      </c>
      <c r="Q100" s="39"/>
      <c r="S100" s="42">
        <f t="shared" si="4"/>
        <v>8</v>
      </c>
      <c r="T100" s="42">
        <f t="shared" si="4"/>
        <v>8</v>
      </c>
    </row>
    <row r="101" spans="1:20" s="41" customFormat="1" x14ac:dyDescent="0.25">
      <c r="A101" s="43"/>
      <c r="B101" s="221" t="s">
        <v>335</v>
      </c>
      <c r="C101" s="222"/>
      <c r="D101" s="222"/>
      <c r="E101" s="222"/>
      <c r="F101" s="222"/>
      <c r="G101" s="222"/>
      <c r="H101" s="223"/>
      <c r="I101" s="50">
        <v>0</v>
      </c>
      <c r="J101" s="50">
        <v>0</v>
      </c>
      <c r="K101" s="50">
        <v>0</v>
      </c>
      <c r="L101" s="50">
        <v>0</v>
      </c>
      <c r="M101" s="50">
        <v>2</v>
      </c>
      <c r="N101" s="104">
        <v>1</v>
      </c>
      <c r="O101" s="50">
        <v>0</v>
      </c>
      <c r="P101" s="104">
        <v>1</v>
      </c>
      <c r="Q101" s="39"/>
      <c r="S101" s="42"/>
      <c r="T101" s="42"/>
    </row>
    <row r="102" spans="1:20" s="41" customFormat="1" x14ac:dyDescent="0.25">
      <c r="A102" s="43"/>
      <c r="B102" s="221" t="s">
        <v>321</v>
      </c>
      <c r="C102" s="222"/>
      <c r="D102" s="222"/>
      <c r="E102" s="222"/>
      <c r="F102" s="222"/>
      <c r="G102" s="222"/>
      <c r="H102" s="223"/>
      <c r="I102" s="50">
        <v>0</v>
      </c>
      <c r="J102" s="50">
        <v>0</v>
      </c>
      <c r="K102" s="50">
        <v>0</v>
      </c>
      <c r="L102" s="50">
        <v>0</v>
      </c>
      <c r="M102" s="50">
        <v>6</v>
      </c>
      <c r="N102" s="104">
        <v>3</v>
      </c>
      <c r="O102" s="50">
        <v>0</v>
      </c>
      <c r="P102" s="104">
        <v>3</v>
      </c>
      <c r="Q102" s="39"/>
      <c r="S102" s="42"/>
      <c r="T102" s="42"/>
    </row>
    <row r="103" spans="1:20" s="41" customFormat="1" ht="109.15" customHeight="1" x14ac:dyDescent="0.25">
      <c r="A103" s="43" t="s">
        <v>210</v>
      </c>
      <c r="B103" s="56" t="s">
        <v>344</v>
      </c>
      <c r="C103" s="13" t="s">
        <v>289</v>
      </c>
      <c r="D103" s="61" t="s">
        <v>345</v>
      </c>
      <c r="E103" s="46">
        <v>43109</v>
      </c>
      <c r="F103" s="46">
        <v>43463</v>
      </c>
      <c r="G103" s="46">
        <v>43109</v>
      </c>
      <c r="H103" s="47" t="s">
        <v>155</v>
      </c>
      <c r="I103" s="50">
        <v>0</v>
      </c>
      <c r="J103" s="50">
        <v>0</v>
      </c>
      <c r="K103" s="50">
        <v>46</v>
      </c>
      <c r="L103" s="50">
        <v>0</v>
      </c>
      <c r="M103" s="39">
        <v>0</v>
      </c>
      <c r="N103" s="104">
        <v>16</v>
      </c>
      <c r="O103" s="50">
        <v>0</v>
      </c>
      <c r="P103" s="50">
        <v>30</v>
      </c>
      <c r="Q103" s="39"/>
      <c r="S103" s="42"/>
      <c r="T103" s="42"/>
    </row>
    <row r="104" spans="1:20" s="41" customFormat="1" x14ac:dyDescent="0.25">
      <c r="A104" s="43"/>
      <c r="B104" s="221" t="s">
        <v>335</v>
      </c>
      <c r="C104" s="222"/>
      <c r="D104" s="222"/>
      <c r="E104" s="222"/>
      <c r="F104" s="222"/>
      <c r="G104" s="222"/>
      <c r="H104" s="223"/>
      <c r="I104" s="50">
        <v>0</v>
      </c>
      <c r="J104" s="50">
        <v>0</v>
      </c>
      <c r="K104" s="50">
        <v>11</v>
      </c>
      <c r="L104" s="50">
        <v>0</v>
      </c>
      <c r="M104" s="50">
        <v>0</v>
      </c>
      <c r="N104" s="104">
        <v>3.8</v>
      </c>
      <c r="O104" s="50">
        <v>0</v>
      </c>
      <c r="P104" s="39">
        <v>7.2</v>
      </c>
      <c r="Q104" s="39"/>
      <c r="S104" s="42"/>
      <c r="T104" s="42"/>
    </row>
    <row r="105" spans="1:20" s="41" customFormat="1" x14ac:dyDescent="0.25">
      <c r="A105" s="43"/>
      <c r="B105" s="221" t="s">
        <v>321</v>
      </c>
      <c r="C105" s="222"/>
      <c r="D105" s="222"/>
      <c r="E105" s="222"/>
      <c r="F105" s="222"/>
      <c r="G105" s="222"/>
      <c r="H105" s="223"/>
      <c r="I105" s="50">
        <v>0</v>
      </c>
      <c r="J105" s="50">
        <v>0</v>
      </c>
      <c r="K105" s="50">
        <v>35</v>
      </c>
      <c r="L105" s="50">
        <v>0</v>
      </c>
      <c r="M105" s="50">
        <v>0</v>
      </c>
      <c r="N105" s="104">
        <v>12.2</v>
      </c>
      <c r="O105" s="50">
        <v>0</v>
      </c>
      <c r="P105" s="39">
        <v>22.8</v>
      </c>
      <c r="Q105" s="39"/>
      <c r="S105" s="42"/>
      <c r="T105" s="42"/>
    </row>
    <row r="106" spans="1:20" s="41" customFormat="1" ht="94.5" x14ac:dyDescent="0.25">
      <c r="A106" s="43" t="s">
        <v>238</v>
      </c>
      <c r="B106" s="56" t="s">
        <v>346</v>
      </c>
      <c r="C106" s="13" t="s">
        <v>289</v>
      </c>
      <c r="D106" s="44" t="s">
        <v>410</v>
      </c>
      <c r="E106" s="46">
        <v>43109</v>
      </c>
      <c r="F106" s="46">
        <v>43463</v>
      </c>
      <c r="G106" s="46">
        <v>43109</v>
      </c>
      <c r="H106" s="46" t="s">
        <v>155</v>
      </c>
      <c r="I106" s="39" t="s">
        <v>155</v>
      </c>
      <c r="J106" s="39" t="s">
        <v>155</v>
      </c>
      <c r="K106" s="39" t="s">
        <v>155</v>
      </c>
      <c r="L106" s="39" t="s">
        <v>155</v>
      </c>
      <c r="M106" s="39" t="s">
        <v>155</v>
      </c>
      <c r="N106" s="39" t="s">
        <v>155</v>
      </c>
      <c r="O106" s="50" t="s">
        <v>155</v>
      </c>
      <c r="P106" s="39" t="s">
        <v>155</v>
      </c>
      <c r="Q106" s="39" t="s">
        <v>155</v>
      </c>
      <c r="S106" s="42"/>
      <c r="T106" s="42"/>
    </row>
    <row r="107" spans="1:20" s="41" customFormat="1" ht="15.6" customHeight="1" x14ac:dyDescent="0.25">
      <c r="A107" s="231" t="s">
        <v>347</v>
      </c>
      <c r="B107" s="232"/>
      <c r="C107" s="232"/>
      <c r="D107" s="232"/>
      <c r="E107" s="232"/>
      <c r="F107" s="232"/>
      <c r="G107" s="232"/>
      <c r="H107" s="233"/>
      <c r="I107" s="50">
        <f>I108+I109</f>
        <v>50</v>
      </c>
      <c r="J107" s="50">
        <f t="shared" ref="J107:P107" si="5">J108+J109</f>
        <v>0</v>
      </c>
      <c r="K107" s="50">
        <f t="shared" si="5"/>
        <v>246</v>
      </c>
      <c r="L107" s="50">
        <f t="shared" si="5"/>
        <v>48.900000000000006</v>
      </c>
      <c r="M107" s="50">
        <f t="shared" si="5"/>
        <v>59</v>
      </c>
      <c r="N107" s="50">
        <f t="shared" si="5"/>
        <v>189.79999999999998</v>
      </c>
      <c r="O107" s="50">
        <f t="shared" si="5"/>
        <v>0</v>
      </c>
      <c r="P107" s="50">
        <f t="shared" si="5"/>
        <v>111.9</v>
      </c>
      <c r="Q107" s="39"/>
      <c r="S107" s="42"/>
      <c r="T107" s="42"/>
    </row>
    <row r="108" spans="1:20" s="41" customFormat="1" x14ac:dyDescent="0.25">
      <c r="A108" s="221" t="s">
        <v>335</v>
      </c>
      <c r="B108" s="222"/>
      <c r="C108" s="222"/>
      <c r="D108" s="222"/>
      <c r="E108" s="222"/>
      <c r="F108" s="222"/>
      <c r="G108" s="222"/>
      <c r="H108" s="223"/>
      <c r="I108" s="50">
        <f>I95+I98+I101+I104</f>
        <v>12</v>
      </c>
      <c r="J108" s="50">
        <f t="shared" ref="J108:P109" si="6">J95+J98+J101+J104</f>
        <v>0</v>
      </c>
      <c r="K108" s="50">
        <f t="shared" si="6"/>
        <v>59</v>
      </c>
      <c r="L108" s="50">
        <f t="shared" si="6"/>
        <v>11.7</v>
      </c>
      <c r="M108" s="50">
        <f t="shared" si="6"/>
        <v>14.2</v>
      </c>
      <c r="N108" s="50">
        <f t="shared" si="6"/>
        <v>45.599999999999994</v>
      </c>
      <c r="O108" s="50">
        <f t="shared" si="6"/>
        <v>0</v>
      </c>
      <c r="P108" s="50">
        <f t="shared" si="6"/>
        <v>26.9</v>
      </c>
      <c r="Q108" s="39"/>
      <c r="S108" s="42"/>
      <c r="T108" s="42"/>
    </row>
    <row r="109" spans="1:20" s="41" customFormat="1" x14ac:dyDescent="0.25">
      <c r="A109" s="221" t="s">
        <v>321</v>
      </c>
      <c r="B109" s="222"/>
      <c r="C109" s="222"/>
      <c r="D109" s="222"/>
      <c r="E109" s="222"/>
      <c r="F109" s="222"/>
      <c r="G109" s="222"/>
      <c r="H109" s="223"/>
      <c r="I109" s="50">
        <f>I96+I99+I102+I105</f>
        <v>38</v>
      </c>
      <c r="J109" s="50">
        <f t="shared" si="6"/>
        <v>0</v>
      </c>
      <c r="K109" s="50">
        <f t="shared" si="6"/>
        <v>187</v>
      </c>
      <c r="L109" s="50">
        <f t="shared" si="6"/>
        <v>37.200000000000003</v>
      </c>
      <c r="M109" s="50">
        <f t="shared" si="6"/>
        <v>44.8</v>
      </c>
      <c r="N109" s="50">
        <f t="shared" si="6"/>
        <v>144.19999999999999</v>
      </c>
      <c r="O109" s="50">
        <f t="shared" si="6"/>
        <v>0</v>
      </c>
      <c r="P109" s="50">
        <f t="shared" si="6"/>
        <v>85</v>
      </c>
      <c r="Q109" s="39"/>
      <c r="S109" s="42"/>
      <c r="T109" s="42"/>
    </row>
    <row r="110" spans="1:20" s="41" customFormat="1" x14ac:dyDescent="0.25">
      <c r="A110" s="224" t="s">
        <v>348</v>
      </c>
      <c r="B110" s="225"/>
      <c r="C110" s="225"/>
      <c r="D110" s="225"/>
      <c r="E110" s="225"/>
      <c r="F110" s="225"/>
      <c r="G110" s="225"/>
      <c r="H110" s="226"/>
      <c r="I110" s="83">
        <f>I111+I112</f>
        <v>325402.95</v>
      </c>
      <c r="J110" s="50">
        <f t="shared" ref="J110:P110" si="7">J111+J112</f>
        <v>258898.5</v>
      </c>
      <c r="K110" s="83">
        <f t="shared" si="7"/>
        <v>339143.55000000005</v>
      </c>
      <c r="L110" s="50">
        <f t="shared" si="7"/>
        <v>328040.80000000005</v>
      </c>
      <c r="M110" s="83">
        <f t="shared" si="7"/>
        <v>357202.94999999995</v>
      </c>
      <c r="N110" s="50">
        <f t="shared" si="7"/>
        <v>333422.10000000009</v>
      </c>
      <c r="O110" s="83">
        <f t="shared" si="7"/>
        <v>297438.35000000003</v>
      </c>
      <c r="P110" s="50">
        <f t="shared" si="7"/>
        <v>395277.7</v>
      </c>
      <c r="Q110" s="39"/>
      <c r="S110" s="42"/>
      <c r="T110" s="42"/>
    </row>
    <row r="111" spans="1:20" s="41" customFormat="1" x14ac:dyDescent="0.25">
      <c r="A111" s="227" t="s">
        <v>335</v>
      </c>
      <c r="B111" s="228"/>
      <c r="C111" s="228"/>
      <c r="D111" s="228"/>
      <c r="E111" s="228"/>
      <c r="F111" s="228"/>
      <c r="G111" s="228"/>
      <c r="H111" s="229"/>
      <c r="I111" s="50">
        <f t="shared" ref="I111:P112" si="8">I108+I67+I91</f>
        <v>139498.70000000001</v>
      </c>
      <c r="J111" s="50">
        <f t="shared" si="8"/>
        <v>106518.1</v>
      </c>
      <c r="K111" s="50">
        <f t="shared" si="8"/>
        <v>153090.30000000002</v>
      </c>
      <c r="L111" s="50">
        <f t="shared" si="8"/>
        <v>169303.60000000003</v>
      </c>
      <c r="M111" s="50">
        <f t="shared" si="8"/>
        <v>171291.9</v>
      </c>
      <c r="N111" s="50">
        <f t="shared" si="8"/>
        <v>186419.60000000003</v>
      </c>
      <c r="O111" s="50">
        <f t="shared" si="8"/>
        <v>234161.30000000002</v>
      </c>
      <c r="P111" s="50">
        <f t="shared" si="8"/>
        <v>233995.7</v>
      </c>
      <c r="Q111" s="39"/>
      <c r="S111" s="42"/>
      <c r="T111" s="42"/>
    </row>
    <row r="112" spans="1:20" s="41" customFormat="1" x14ac:dyDescent="0.25">
      <c r="A112" s="227" t="s">
        <v>321</v>
      </c>
      <c r="B112" s="228"/>
      <c r="C112" s="228"/>
      <c r="D112" s="228"/>
      <c r="E112" s="228"/>
      <c r="F112" s="228"/>
      <c r="G112" s="228"/>
      <c r="H112" s="229"/>
      <c r="I112" s="83">
        <f t="shared" si="8"/>
        <v>185904.25</v>
      </c>
      <c r="J112" s="50">
        <f t="shared" si="8"/>
        <v>152380.4</v>
      </c>
      <c r="K112" s="83">
        <f t="shared" si="8"/>
        <v>186053.25</v>
      </c>
      <c r="L112" s="50">
        <f t="shared" si="8"/>
        <v>158737.20000000001</v>
      </c>
      <c r="M112" s="83">
        <f t="shared" si="8"/>
        <v>185911.05</v>
      </c>
      <c r="N112" s="50">
        <f t="shared" si="8"/>
        <v>147002.50000000003</v>
      </c>
      <c r="O112" s="83">
        <f t="shared" si="8"/>
        <v>63277.05</v>
      </c>
      <c r="P112" s="50">
        <f t="shared" si="8"/>
        <v>161282</v>
      </c>
      <c r="Q112" s="39"/>
      <c r="S112" s="42"/>
      <c r="T112" s="42"/>
    </row>
    <row r="113" spans="1:30" s="64" customFormat="1" ht="96.6" customHeight="1" x14ac:dyDescent="0.3">
      <c r="A113" s="230" t="s">
        <v>445</v>
      </c>
      <c r="B113" s="230"/>
      <c r="C113" s="230"/>
      <c r="D113" s="230"/>
      <c r="E113" s="230"/>
      <c r="F113" s="62" t="s">
        <v>3</v>
      </c>
      <c r="G113" s="26"/>
      <c r="H113" s="62"/>
      <c r="I113" s="62"/>
      <c r="J113" s="63"/>
      <c r="M113" s="63"/>
      <c r="N113" s="65" t="s">
        <v>446</v>
      </c>
      <c r="O113" s="63"/>
      <c r="P113" s="63"/>
      <c r="R113" s="26"/>
      <c r="S113" s="63"/>
      <c r="U113" s="63"/>
      <c r="V113" s="26"/>
      <c r="W113" s="26"/>
      <c r="Y113" s="26"/>
    </row>
    <row r="114" spans="1:30" s="64" customFormat="1" ht="24.75" customHeight="1" x14ac:dyDescent="0.25">
      <c r="B114" s="66"/>
      <c r="C114" s="66"/>
      <c r="D114" s="66"/>
      <c r="E114" s="67"/>
      <c r="F114" s="68" t="s">
        <v>13</v>
      </c>
      <c r="G114" s="67"/>
      <c r="H114" s="69"/>
      <c r="I114" s="69"/>
      <c r="N114" s="70" t="s">
        <v>349</v>
      </c>
      <c r="O114" s="71"/>
      <c r="V114" s="26"/>
      <c r="W114" s="26"/>
      <c r="Y114" s="26"/>
    </row>
    <row r="115" spans="1:30" s="64" customFormat="1" ht="129.75" customHeight="1" x14ac:dyDescent="0.25">
      <c r="A115" s="220"/>
      <c r="B115" s="220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</row>
    <row r="116" spans="1:30" s="73" customFormat="1" ht="112.5" customHeight="1" x14ac:dyDescent="0.25">
      <c r="A116" s="77" t="s">
        <v>457</v>
      </c>
      <c r="B116" s="26"/>
      <c r="C116" s="26"/>
      <c r="D116" s="26"/>
      <c r="E116" s="26"/>
      <c r="F116" s="72"/>
      <c r="AA116" s="74"/>
      <c r="AB116" s="74"/>
      <c r="AC116" s="74"/>
      <c r="AD116" s="74"/>
    </row>
    <row r="117" spans="1:30" s="73" customFormat="1" ht="17.45" customHeight="1" x14ac:dyDescent="0.25">
      <c r="A117" s="172" t="s">
        <v>458</v>
      </c>
      <c r="B117" s="26"/>
      <c r="C117" s="26"/>
      <c r="D117" s="26"/>
      <c r="E117" s="26"/>
      <c r="F117" s="72"/>
      <c r="AA117" s="74"/>
      <c r="AB117" s="74"/>
      <c r="AC117" s="74"/>
      <c r="AD117" s="74" t="s">
        <v>350</v>
      </c>
    </row>
    <row r="118" spans="1:30" x14ac:dyDescent="0.25">
      <c r="A118" s="67" t="s">
        <v>460</v>
      </c>
    </row>
    <row r="119" spans="1:30" x14ac:dyDescent="0.25">
      <c r="A119" s="172" t="s">
        <v>459</v>
      </c>
    </row>
  </sheetData>
  <autoFilter ref="A10:AD114"/>
  <mergeCells count="42">
    <mergeCell ref="A5:Q5"/>
    <mergeCell ref="A1:Q1"/>
    <mergeCell ref="A2:Q2"/>
    <mergeCell ref="A3:Q3"/>
    <mergeCell ref="A4:Q4"/>
    <mergeCell ref="A66:H66"/>
    <mergeCell ref="A6:Q6"/>
    <mergeCell ref="A7:A9"/>
    <mergeCell ref="B7:B9"/>
    <mergeCell ref="C7:C9"/>
    <mergeCell ref="D7:D9"/>
    <mergeCell ref="E7:E9"/>
    <mergeCell ref="F7:F9"/>
    <mergeCell ref="G7:G9"/>
    <mergeCell ref="H7:H9"/>
    <mergeCell ref="I7:P7"/>
    <mergeCell ref="Q7:Q9"/>
    <mergeCell ref="I8:J8"/>
    <mergeCell ref="K8:L8"/>
    <mergeCell ref="M8:N8"/>
    <mergeCell ref="O8:P8"/>
    <mergeCell ref="A107:H107"/>
    <mergeCell ref="A67:H67"/>
    <mergeCell ref="A68:H68"/>
    <mergeCell ref="A90:H90"/>
    <mergeCell ref="B95:H95"/>
    <mergeCell ref="B96:H96"/>
    <mergeCell ref="B98:H98"/>
    <mergeCell ref="B99:H99"/>
    <mergeCell ref="B101:H101"/>
    <mergeCell ref="B102:H102"/>
    <mergeCell ref="B104:H104"/>
    <mergeCell ref="B105:H105"/>
    <mergeCell ref="A91:H91"/>
    <mergeCell ref="A92:H92"/>
    <mergeCell ref="A115:B115"/>
    <mergeCell ref="A108:H108"/>
    <mergeCell ref="A109:H109"/>
    <mergeCell ref="A110:H110"/>
    <mergeCell ref="A111:H111"/>
    <mergeCell ref="A112:H112"/>
    <mergeCell ref="A113:E113"/>
  </mergeCells>
  <pageMargins left="0.39370078740157483" right="0.39370078740157483" top="1.1811023622047245" bottom="0.39370078740157483" header="0" footer="0"/>
  <pageSetup paperSize="9" scale="54" fitToHeight="0" orientation="landscape" horizontalDpi="300" verticalDpi="300" r:id="rId1"/>
  <headerFooter>
    <oddFooter>&amp;C &amp;P</oddFooter>
  </headerFooter>
  <rowBreaks count="18" manualBreakCount="18">
    <brk id="15" max="16383" man="1"/>
    <brk id="19" max="16" man="1"/>
    <brk id="22" max="16" man="1"/>
    <brk id="26" max="16383" man="1"/>
    <brk id="30" max="16" man="1"/>
    <brk id="33" max="16" man="1"/>
    <brk id="35" max="16" man="1"/>
    <brk id="38" max="16" man="1"/>
    <brk id="42" max="16" man="1"/>
    <brk id="45" max="16383" man="1"/>
    <brk id="49" max="16383" man="1"/>
    <brk id="54" max="16" man="1"/>
    <brk id="59" max="16" man="1"/>
    <brk id="68" max="16383" man="1"/>
    <brk id="76" max="16383" man="1"/>
    <brk id="82" max="16383" man="1"/>
    <brk id="88" max="16" man="1"/>
    <brk id="10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Финансирование</vt:lpstr>
      <vt:lpstr>Показатели, критерии</vt:lpstr>
      <vt:lpstr>План реализации</vt:lpstr>
      <vt:lpstr>'План реализации'!_ednref1</vt:lpstr>
      <vt:lpstr>'План реализации'!_ednref2</vt:lpstr>
      <vt:lpstr>'План реализации'!_ednref3</vt:lpstr>
      <vt:lpstr>'План реализации'!Заголовки_для_печати</vt:lpstr>
      <vt:lpstr>'Показатели, критерии'!Заголовки_для_печати</vt:lpstr>
      <vt:lpstr>Финансирование!Заголовки_для_печати</vt:lpstr>
      <vt:lpstr>'План реализации'!Область_печати</vt:lpstr>
      <vt:lpstr>'Показатели, критерии'!Область_печати</vt:lpstr>
      <vt:lpstr>Финансирование!Область_печати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medevx</dc:creator>
  <cp:lastModifiedBy>Андрей В. Скоробогатько</cp:lastModifiedBy>
  <cp:lastPrinted>2019-02-12T08:19:46Z</cp:lastPrinted>
  <dcterms:created xsi:type="dcterms:W3CDTF">2010-04-08T05:43:02Z</dcterms:created>
  <dcterms:modified xsi:type="dcterms:W3CDTF">2019-02-22T08:03:18Z</dcterms:modified>
</cp:coreProperties>
</file>