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ГОСПРОГРАММЫ\Отчетность по ГП\Отчетность за 2 кв. 2019\ДС\"/>
    </mc:Choice>
  </mc:AlternateContent>
  <bookViews>
    <workbookView xWindow="0" yWindow="0" windowWidth="28800" windowHeight="12435" activeTab="2"/>
  </bookViews>
  <sheets>
    <sheet name="Финансирование" sheetId="1" r:id="rId1"/>
    <sheet name="Показатели, критерии" sheetId="2" r:id="rId2"/>
    <sheet name="Лист1" sheetId="5" r:id="rId3"/>
    <sheet name="План реализации" sheetId="4" r:id="rId4"/>
  </sheets>
  <definedNames>
    <definedName name="_edn1" localSheetId="3">'План реализации'!#REF!</definedName>
    <definedName name="_edn2" localSheetId="3">'План реализации'!#REF!</definedName>
    <definedName name="_edn3" localSheetId="3">'План реализации'!$A$18</definedName>
    <definedName name="_ednref1" localSheetId="3">'План реализации'!$A$8</definedName>
    <definedName name="_ednref2" localSheetId="3">'План реализации'!$B$8</definedName>
    <definedName name="_ednref3" localSheetId="3">'План реализации'!$C$8</definedName>
    <definedName name="_xlnm._FilterDatabase" localSheetId="0" hidden="1">Финансирование!$A$8:$AA$82</definedName>
    <definedName name="_xlnm.Print_Titles" localSheetId="1">'Показатели, критерии'!$11:$11</definedName>
    <definedName name="_xlnm.Print_Titles" localSheetId="0">Финансирование!$8:$10</definedName>
    <definedName name="_xlnm.Print_Area" localSheetId="3">'План реализации'!$A$1:$Q$71</definedName>
    <definedName name="_xlnm.Print_Area" localSheetId="1">'Показатели, критерии'!$A$1:$G$44</definedName>
    <definedName name="_xlnm.Print_Area" localSheetId="0">Финансирование!$A$1:$AA$87</definedName>
  </definedNames>
  <calcPr calcId="152511" refMode="R1C1"/>
</workbook>
</file>

<file path=xl/calcChain.xml><?xml version="1.0" encoding="utf-8"?>
<calcChain xmlns="http://schemas.openxmlformats.org/spreadsheetml/2006/main">
  <c r="T22" i="1" l="1"/>
  <c r="E61" i="1" l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D61" i="1"/>
  <c r="J66" i="4" l="1"/>
  <c r="K66" i="4"/>
  <c r="M66" i="4"/>
  <c r="N66" i="4"/>
  <c r="O66" i="4"/>
  <c r="P66" i="4"/>
  <c r="I66" i="4"/>
  <c r="D14" i="1"/>
  <c r="T61" i="1" l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D75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D70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D54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D47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D43" i="1"/>
  <c r="E38" i="1"/>
  <c r="E37" i="1" s="1"/>
  <c r="F38" i="1"/>
  <c r="G38" i="1"/>
  <c r="G37" i="1" s="1"/>
  <c r="H38" i="1"/>
  <c r="I38" i="1"/>
  <c r="I37" i="1" s="1"/>
  <c r="J38" i="1"/>
  <c r="K38" i="1"/>
  <c r="K37" i="1" s="1"/>
  <c r="L38" i="1"/>
  <c r="M38" i="1"/>
  <c r="N38" i="1"/>
  <c r="O38" i="1"/>
  <c r="P38" i="1"/>
  <c r="Q38" i="1"/>
  <c r="Q37" i="1" s="1"/>
  <c r="R38" i="1"/>
  <c r="S38" i="1"/>
  <c r="T38" i="1"/>
  <c r="D38" i="1"/>
  <c r="D37" i="1" s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D30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D19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D26" i="1"/>
  <c r="H37" i="1" l="1"/>
  <c r="F37" i="1"/>
  <c r="O37" i="1"/>
  <c r="T37" i="1"/>
  <c r="S37" i="1"/>
  <c r="R37" i="1"/>
  <c r="N37" i="1"/>
  <c r="P37" i="1"/>
  <c r="M37" i="1"/>
  <c r="L37" i="1"/>
  <c r="J37" i="1"/>
  <c r="T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E14" i="1"/>
  <c r="E22" i="1" l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2" i="1"/>
  <c r="J13" i="1" l="1"/>
  <c r="K13" i="1"/>
  <c r="L13" i="1"/>
  <c r="M13" i="1"/>
  <c r="I13" i="1"/>
  <c r="E13" i="1" l="1"/>
  <c r="F53" i="1" l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F79" i="1" l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N13" i="1" l="1"/>
  <c r="O13" i="1"/>
  <c r="P13" i="1"/>
  <c r="Q13" i="1"/>
  <c r="R13" i="1"/>
  <c r="S13" i="1"/>
  <c r="T13" i="1"/>
  <c r="E79" i="1"/>
  <c r="N59" i="1" l="1"/>
  <c r="O59" i="1"/>
  <c r="M59" i="1"/>
  <c r="R59" i="1"/>
  <c r="D79" i="1"/>
  <c r="E53" i="1"/>
  <c r="D53" i="1"/>
  <c r="D13" i="1"/>
  <c r="H13" i="1" l="1"/>
  <c r="F13" i="1"/>
  <c r="G13" i="1"/>
  <c r="P59" i="1"/>
  <c r="T59" i="1"/>
  <c r="R11" i="1"/>
  <c r="N11" i="1"/>
  <c r="O11" i="1"/>
  <c r="M11" i="1"/>
  <c r="S59" i="1"/>
  <c r="Q59" i="1"/>
  <c r="E59" i="1"/>
  <c r="K59" i="1"/>
  <c r="I59" i="1"/>
  <c r="G59" i="1"/>
  <c r="D59" i="1"/>
  <c r="D11" i="1" s="1"/>
  <c r="L59" i="1"/>
  <c r="J59" i="1"/>
  <c r="H59" i="1"/>
  <c r="F59" i="1"/>
  <c r="E11" i="1" l="1"/>
  <c r="S11" i="1"/>
  <c r="T11" i="1"/>
  <c r="Q11" i="1"/>
  <c r="P11" i="1"/>
  <c r="G11" i="1"/>
  <c r="K11" i="1"/>
  <c r="H11" i="1"/>
  <c r="L11" i="1"/>
  <c r="F11" i="1"/>
  <c r="J11" i="1"/>
  <c r="I11" i="1"/>
</calcChain>
</file>

<file path=xl/sharedStrings.xml><?xml version="1.0" encoding="utf-8"?>
<sst xmlns="http://schemas.openxmlformats.org/spreadsheetml/2006/main" count="879" uniqueCount="355">
  <si>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</si>
  <si>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</si>
  <si>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</si>
  <si>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</si>
  <si>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</si>
  <si>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</si>
  <si>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</si>
  <si>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</si>
  <si>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</si>
  <si>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</si>
  <si>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</si>
  <si>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</si>
  <si>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</si>
  <si>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r>
      <t>Номер  мероп-риятия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</si>
  <si>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</si>
  <si>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</si>
  <si>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</si>
  <si>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</si>
  <si>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</si>
  <si>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</si>
  <si>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</si>
  <si>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</si>
  <si>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</si>
  <si>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</si>
  <si>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</si>
  <si>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</si>
  <si>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</si>
  <si>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</si>
  <si>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</si>
  <si>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</si>
  <si>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</si>
  <si>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</si>
  <si>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</si>
  <si>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</si>
  <si>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</si>
  <si>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Итого по государственной программе</t>
  </si>
  <si>
    <t>о выполнении плана реализации государственной программы Краснодарского края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</si>
  <si>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</si>
  <si>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</si>
  <si>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</si>
  <si>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</si>
  <si>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</si>
  <si>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Всего
по основным мероприятиям государственной программы, в том числе: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</si>
  <si>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</si>
  <si>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</si>
  <si>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</si>
  <si>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Основные мероприятия</t>
  </si>
  <si>
    <t>ВСЕГО 
по государственной программе, в том числе: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</si>
  <si>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</si>
  <si>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</si>
  <si>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</si>
  <si>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Примечание. В форме не допускается исключать и добавлять графы и скрывать строки.</t>
  </si>
  <si>
    <r>
      <t xml:space="preserve">Причины неосвоения средств по мероприятию 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</si>
  <si>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</si>
  <si>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</si>
  <si>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</si>
  <si>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</si>
  <si>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</si>
  <si>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t>1.</t>
  </si>
  <si>
    <t>Задача 1.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защиты, занятости, здравоохранения, культуры, образования, транспортной и пешеходной инфраструктуры, информации и связи, физической культуры и спорта в Краснодарском крае</t>
  </si>
  <si>
    <t>Обеспечение доступности для инвалидов и других маломобильных групп населения зданий управлений и учреждений социальной защиты населения, в том числе:</t>
  </si>
  <si>
    <t>министерство  труда и социального развития Краснодарского края</t>
  </si>
  <si>
    <t>1.1.1</t>
  </si>
  <si>
    <t>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</t>
  </si>
  <si>
    <t>количество доступных для инвалидов и других маломобильных групп населения зданий госу-дарственных казенных учреждений социального обслуживания Крас-нодарского края</t>
  </si>
  <si>
    <t>шт</t>
  </si>
  <si>
    <t>1.1.2</t>
  </si>
  <si>
    <t>1.1.3</t>
  </si>
  <si>
    <t>1.2</t>
  </si>
  <si>
    <t>1.1</t>
  </si>
  <si>
    <t>1.3</t>
  </si>
  <si>
    <t>министерство культуры Краснодарского края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</si>
  <si>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в Краснодарском крае</t>
  </si>
  <si>
    <t>1.3.2</t>
  </si>
  <si>
    <t>количество кинотеатров, оснащенных необходимым оборудованием для осуществления кинопоказов с подготовленным субтитрированием и (или) тифлокомментированием</t>
  </si>
  <si>
    <t>1.4</t>
  </si>
  <si>
    <t>Обеспечение доступности для инвалидов и других маломобильных групп населения зданий государственных учреждений, подведомственных министерству здравоохранения Краснодарского края, в том числе:</t>
  </si>
  <si>
    <t>министерство здравоохранения Краснодарского края</t>
  </si>
  <si>
    <t>1.4.2</t>
  </si>
  <si>
    <t>предоставление субсидий государственным бюджетным учреждениям здравоохранения Краснодарского края, государственным бюджетным профессиональным организациям Краснодарского края, подведомственным министерству здравоохранения Краснодарского края, 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края, государственных бюджетных профессиогальных образовательных организаций Краснодарского края</t>
  </si>
  <si>
    <t>шт.</t>
  </si>
  <si>
    <t>не выполнено</t>
  </si>
  <si>
    <t>1.4.3</t>
  </si>
  <si>
    <t>обеспечение доступности для инвалидов и других маломобильных групп населения зданий государственных казенных учреждений, подведомственных министерству  здравоохранения Краснодарского края</t>
  </si>
  <si>
    <t>количество доступных для инвалидов и других маломобильных групп населения зданий госу-дарственных казенных учреждений, подведомственных министерству здравоохранения Краснодарского края</t>
  </si>
  <si>
    <t>1.5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</si>
  <si>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условий для развития физической культуры и массового спорта путем обеспечения доступности для инвалидов и других маломобильных групп населения зданий муниципальных учреждений спортивной направленности, в том числе по адаптивной физической культуре и спорту</t>
  </si>
  <si>
    <t>министерство физической культуры и спорта Краснодарского края</t>
  </si>
  <si>
    <t>количество доступных для инвалидов и других маломобильных групп населения зданий муниципальных учреждений спортивной направленности</t>
  </si>
  <si>
    <t>штук</t>
  </si>
  <si>
    <t>1.7</t>
  </si>
  <si>
    <t>Обеспечение доступности для инвалидов и других маломобильных групп населения зданийобразовательных организаций в части создания в дошкольных образовательных, общеобразовательных организециях,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 инвалидами качественного образования, в том числе:</t>
  </si>
  <si>
    <t>министерство образования, науки и молодежной политики Краснодарского края</t>
  </si>
  <si>
    <t>1.7.2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</si>
  <si>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финанковому обеспечению реализации основных обобразовательных программ в соответствии с федеральными государственными образовательными стандартами) путем создания в муниципальных дошкольных образовательных организациях условий для получения детьми-инвалидами качественного образования</t>
  </si>
  <si>
    <t>количество муниципальных дошкольных образовательных организаций, в которых созданы условия для получения детьми-инвалидами качественного оброазования</t>
  </si>
  <si>
    <t>1.7.3</t>
  </si>
  <si>
    <t>количество муниципальных организаций дополнительного образования детей, в которых созданы условия для получения детьми-инвалидами качественного оброазования</t>
  </si>
  <si>
    <t>1.7.4</t>
  </si>
  <si>
    <t>количество государ-ственных казенных общеобразовательных организаций Краснодарского края, в которых созданы условия для получения детьми-инвалидами качествен-ного образования</t>
  </si>
  <si>
    <t>1.8</t>
  </si>
  <si>
    <t xml:space="preserve">министерство транспорта и дорожного хозяйства Краснодарского края </t>
  </si>
  <si>
    <t>1.8.1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</si>
  <si>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(для ориентирования инвалидов по зрению)</t>
  </si>
  <si>
    <t>Количество подвижного состава общественного пассажирского транспорта, оснащенного радиоинформаторами транспортными (для ориентирования инвалидов по зрению)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</si>
  <si>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(или) визуальными (табло, исплей) информационными системами для обеспечения инвалидов и других маломобильных групп населения, а также других пассажиров сообщениями 
о маршруте следования и остановках</t>
  </si>
  <si>
    <t>1.8.3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</si>
  <si>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пешеходных переходов, расположенных на автомобильных дорогах местного значения</t>
  </si>
  <si>
    <t>Количество пешеходных переходов, расположенных на автомобильных дорогах местного значения, на которых обеспечена доступность для инвалидов и других маломобильных групп населения</t>
  </si>
  <si>
    <t>1.8.4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</si>
  <si>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транспорта, расположенных 
на автомобильных дорогах местного значения</t>
  </si>
  <si>
    <t>Количество остановочных пунктов общественного пассажирского транспорта, расположенных на автомобильных дорогах местного значения, на которых обеспечена доступность для инвалидов и других маломобильных групп населения</t>
  </si>
  <si>
    <t>2.</t>
  </si>
  <si>
    <t>Задача 2. Повышение уровня и качества социальной интеграции инвалидов в общество в Краснодарском крае</t>
  </si>
  <si>
    <t>Всего
по мероприятиям задача 2 государственной программы, в том числе:</t>
  </si>
  <si>
    <t>2.1</t>
  </si>
  <si>
    <t>Поддержка деятельности и оснащение учреждений, в том числе:</t>
  </si>
  <si>
    <t>2.1.1</t>
  </si>
  <si>
    <t>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оборудования, инвентаря, экипировки, компьютерной и оргтехники, транспортных средств, приспособленных для перевозки инвалидов</t>
  </si>
  <si>
    <t>2.1.2</t>
  </si>
  <si>
    <t>2.1.3</t>
  </si>
  <si>
    <t>2.1.4</t>
  </si>
  <si>
    <t>специальное техническое оснащение оборудованием государственных казенных учреждений социального обслуживания Краснодарского края</t>
  </si>
  <si>
    <t>2.2</t>
  </si>
  <si>
    <t>Организация дополнительного профессионального образования специалистов, в том числе:</t>
  </si>
  <si>
    <t>2.2.1</t>
  </si>
  <si>
    <t>организация дополнительного профессионального образования специалистов органов социальной защиты населения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</si>
  <si>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2.2.3</t>
  </si>
  <si>
    <t>специалисты</t>
  </si>
  <si>
    <t>организация дополнительного профессионального образования специалистов государственных казенных учреждений социального обслуживания Краснодарского края, подведомственных министерству труда и социального развития Краснодарского края,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</si>
  <si>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2.2.4</t>
  </si>
  <si>
    <t>2.4</t>
  </si>
  <si>
    <t>2.4.1</t>
  </si>
  <si>
    <t>Предоставление субсидий государственным бюджетным учреждениям Краснодарского края спортивной направленности,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</t>
  </si>
  <si>
    <t>дополнительное профессиональное образование специалистов по русскому жестовому языку</t>
  </si>
  <si>
    <t>человек</t>
  </si>
  <si>
    <t>2.4.4</t>
  </si>
  <si>
    <t xml:space="preserve">организация дополнительного профессионального образования специалистов государственных казенных учреждений, подведомственных министерству труда и социального развития Краснодарского края, по русскому жестовому языку
</t>
  </si>
  <si>
    <t>специалист</t>
  </si>
  <si>
    <t>2.4.5</t>
  </si>
  <si>
    <t>организация дополнительного профессионального образования специалистов государственных казенных общеобразовательных организаций, подведомственных министерству образования, науки и молодежной политики Кранодарского края, по русскому жестовому языку</t>
  </si>
  <si>
    <t>чел.</t>
  </si>
  <si>
    <t>3</t>
  </si>
  <si>
    <t>Задача 3. Формирование условий для просвещенности граждан в вопросах инвалидности и устранения отношенческих барьеров в Краснодарском крае</t>
  </si>
  <si>
    <t>Всего
по мероприятиям задача 3 государственной программы, в том числе:</t>
  </si>
  <si>
    <t>3.2</t>
  </si>
  <si>
    <t>3.2.1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</si>
  <si>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категории, определенной соответствующим учреждением, совместно с их сверстниками, не имеющими инвалидности, "Мы есть у тебя, Россия"</t>
  </si>
  <si>
    <t>чел</t>
  </si>
  <si>
    <t>3.2.2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</si>
  <si>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и их сверстников, не имеющих инвалидности, "Вместе мы сможем больше"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</si>
  <si>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детей-инвали-дов и их сверстников, не имеющих инвалидности, «Вместе мы сможем больше»</t>
  </si>
  <si>
    <t>3.2.3</t>
  </si>
  <si>
    <t>предоставление субсидий государственным бюджетным учреждениям Краснодарского края на проведение Спортивного фестиваля для детей-инвалидов и их сверстников, не имеющих инвалидности, в возрасте от 12 до 16 лет</t>
  </si>
  <si>
    <t xml:space="preserve">проведение Спортивного фестиваля, охват  человек </t>
  </si>
  <si>
    <t>4</t>
  </si>
  <si>
    <t>Задача 4. Повышение качества жизни инвалидов в Краснодарском крае</t>
  </si>
  <si>
    <t>Всего
по мероприятиям задача 4 государственной программы, в том числе:</t>
  </si>
  <si>
    <t>4.1</t>
  </si>
  <si>
    <t>инвалидов</t>
  </si>
  <si>
    <t>4.2</t>
  </si>
  <si>
    <t xml:space="preserve">Обеспечение реализации культурно-массовых мероприятий, направленных на социальную интеграцию инвалидов в общество, в том числе:
</t>
  </si>
  <si>
    <t>4.2.2</t>
  </si>
  <si>
    <t>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творчества, конкурсов интеллектуальных игр среди инвалидов по зрению</t>
  </si>
  <si>
    <t>4 / 350</t>
  </si>
  <si>
    <t>4.2.3</t>
  </si>
  <si>
    <t>предоставление субсидий государственным бюджетным учреждениям культуры Краснодарского края на проведение краевого фестиваля жестовой песни среди инвалидов с нарушением слуха</t>
  </si>
  <si>
    <t>проведение краевого фестиваля жестовой песни</t>
  </si>
  <si>
    <t>4.2.4</t>
  </si>
  <si>
    <t>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девушек-инвалидов с нарушением слуха</t>
  </si>
  <si>
    <t>4.2.5</t>
  </si>
  <si>
    <t>предоставление субсидий государственным бюджетным учреждениям культуры Краснодарского края на проведение краевого фестиваля детского творчества среди детей-инвалидов с нарушением слуха</t>
  </si>
  <si>
    <t>проведение краевого фестиваля детского творчества</t>
  </si>
  <si>
    <t>4.2.6</t>
  </si>
  <si>
    <t>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инвалидов, проживающих в психоневрологических интернатах, реабилитационных центрах для лиц с умственной отсталостью, и среди детей-инвалидов, проживающих в детских домах-интернатах для умственно отсталых детей</t>
  </si>
  <si>
    <t>4.2.7</t>
  </si>
  <si>
    <t>4.3</t>
  </si>
  <si>
    <t>4.3.1</t>
  </si>
  <si>
    <t>Предоставление субсидий государственным бюджетным учреждениям Краснодарского края на проведение краевых спортивных соревнований для детей-инвалидов с поражением опорно-двигательного аппарата</t>
  </si>
  <si>
    <t>проведение краевых спортивных соревнований для детей-инвалидов с поражением опорно-двигательного аппарата</t>
  </si>
  <si>
    <t>4.3.2</t>
  </si>
  <si>
    <t>предоставление субсидий государственным бюджетным учреждениям Краснодарского края на проведение Спартакиады инвалидов Кубани</t>
  </si>
  <si>
    <t>проведение Спартакиады инвалидов Кубани</t>
  </si>
  <si>
    <t>4.3.3</t>
  </si>
  <si>
    <t>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</t>
  </si>
  <si>
    <t>проведение краевых соревнований по различным видам спорта и спортивного фестиваля среди инвалидов по зрению</t>
  </si>
  <si>
    <t>штук мероприятий, человек</t>
  </si>
  <si>
    <t>4.3.4</t>
  </si>
  <si>
    <t>предоставление субсидий государственным бюджетным учреждениям Краснодарского края на проведение краевых спортивных фестивалей (за исключением мероприятий, указанных в пунктах 4.3.1, 4.3.3)</t>
  </si>
  <si>
    <t>проведение краевых спортивных фестивалей</t>
  </si>
  <si>
    <t>4.4</t>
  </si>
  <si>
    <t>Присуждение ежегодных именных премий главы администрации (губернатора) Краснодарского края для людей с ограниченными возможностями, в том числе:</t>
  </si>
  <si>
    <t>4.4.1</t>
  </si>
  <si>
    <t>выплата ежегодных именных премий главы администрации (губернатора) Краснодарского края для людей с ограниченными возможностями</t>
  </si>
  <si>
    <t>выплата ежегодных именных премий</t>
  </si>
  <si>
    <t>премий</t>
  </si>
  <si>
    <t>4.4.2</t>
  </si>
  <si>
    <t xml:space="preserve">изготовление  дипломов лауреатов ежегодных  именных премий главы администрации (губернатора) Краснодарского края для людей с ограниченными возможностями </t>
  </si>
  <si>
    <t>изготовление дипломов лауреатов ежегодных именных премий</t>
  </si>
  <si>
    <t>дипломов</t>
  </si>
  <si>
    <t>5.</t>
  </si>
  <si>
    <t>Задача 5. Оценка состояния доступности приоритетных объектов и услуг и формирование нормативной правовой и методической базы по обеспечению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</t>
  </si>
  <si>
    <t>Всего
по мероприятиям задача 5 государственной программы, в том числе:</t>
  </si>
  <si>
    <t>5.1</t>
  </si>
  <si>
    <t>Сопровождение и техническое обеспечение (приобретение компьютерной техники) государственной информационной системы «Доступная среда»</t>
  </si>
  <si>
    <t>техническое сопровож-дение одной государ-ственной информационной системы</t>
  </si>
  <si>
    <t>"Доступная среда"</t>
  </si>
  <si>
    <t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в Краснодарском крае</t>
  </si>
  <si>
    <t>Доля приоритетных объектов, нанесенных на карту доступности объектов и услуг по результатам их паспортизации, среди всех приоритетных объектов в Краснодарском крае</t>
  </si>
  <si>
    <t>Доля приоритетных объектов, доступных для инвалидов и других маломобильных групп населения в сфере социальной защиты, в общем количестве приоритетных объектов в сфере социальной защиты в Краснодарском крае</t>
  </si>
  <si>
    <t>Доля приоритетных объектов органов службы занятости, доступных для инвалидов и других маломобильных групп населения, в общем количестве приоритетных объектов органов службы занятости в Краснодарском крае</t>
  </si>
  <si>
    <t>Доля приоритетных объектов, доступных для инвалидов и других маломобильных групп населения в сфере здравоохранения, в общем количестве приоритетных объектов в сфере здравоохранения в Краснодарском крае</t>
  </si>
  <si>
    <t>Доля приоритетных объектов, доступных для инвалидов и других маломобильных групп населения в сфере культуры, в общем количестве приоритетных объектов в сфере культуры в Краснодарском крае</t>
  </si>
  <si>
    <t>Доля приоритетных объектов, доступных для инвалидов и других маломобильных групп населения в сфере физической культуры и спорта, в общем количестве приоритетных объектов в сфере физической культуры и спорта в Краснодарском крае</t>
  </si>
  <si>
    <t>Доля лиц с ограниченными возможностями здоровья и инвалидов от 6 до 18 лет, систематически занимающихся физической культурой и спортом, в общей численности данной категории населения в Краснодарском крае</t>
  </si>
  <si>
    <t>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 в Краснодарском крае</t>
  </si>
  <si>
    <t>Доля общеобразовательных организаций, в которых создана универсальная безбарьерная среда для инклюзивного образования детей-инвалидов, в общем количестве общеобразовательных организаций в Краснодарском крае</t>
  </si>
  <si>
    <t>Доля детей-инвалидов, которым созданы условия для получения качественного начального общего, основного общего, среднего общего образования, в общей численности детей-инвалидов школьного возраста в Краснодарском крае</t>
  </si>
  <si>
    <t>Доля детей-инвалидов в возрасте от 1,5 до 7 лет, охваченных дошкольным образованием, в общей численности детей-инвалидов данного возраста в Краснодарском крае</t>
  </si>
  <si>
    <t>Доля детей-инвалидов в возрасте от 5 до 18 лет, получающих дополнительное образование, в общей численности детей-инвалидов данного возраста в Краснодарском крае</t>
  </si>
  <si>
    <t>Доля образовательных организаций, в которых созданы условия для получения детьми-инвалидами качественного образования, в общем количестве образовательных организаций в Краснодарском крае</t>
  </si>
  <si>
    <t>Доля парка подвижного состава автомобильного и наземного электрического транспорта общего пользования, оборудованного для перевозки инвалидов и других маломобильных групп населения, в парке этого подвижного состава в Краснодарском крае</t>
  </si>
  <si>
    <t>Доля приоритетных объектов транспортной инфраструктуры, доступных для инвалидов и других маломобильных групп населения, в общем количестве приоритетных объектов транспортной инфраструктуры в Краснодарском крае</t>
  </si>
  <si>
    <t>Доля инвалидов, положительно оценивающих отношение населения к проблемам инвалидов, в общей численности опрошенных инвалидов в Краснодарском крае</t>
  </si>
  <si>
    <t>Доля инвалидов, принятых на обучение по программам среднего профессионального образования (по отношению к предыдущему году)</t>
  </si>
  <si>
    <t>Доля студентов из числа инвалидов, обучавшихся по программам среднего профессионального образования, выбывших по причине академической неуспеваемости</t>
  </si>
  <si>
    <t>Доля выпускников-инвалидов 9-х и 11-х классов, охваченных профориентационной работой, в общей численности выпускников-инвалидов</t>
  </si>
  <si>
    <t>%</t>
  </si>
  <si>
    <r>
      <t>Номер целевого показателя</t>
    </r>
    <r>
      <rPr>
        <vertAlign val="superscript"/>
        <sz val="11"/>
        <color rgb="FF000000"/>
        <rFont val="Times New Roman"/>
        <family val="1"/>
        <charset val="204"/>
      </rPr>
      <t>1)</t>
    </r>
  </si>
  <si>
    <r>
      <t>Причины недостижения фактического значения показателя в отчетном периоде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</si>
  <si>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факт</t>
    </r>
    <r>
      <rPr>
        <vertAlign val="superscript"/>
        <sz val="11"/>
        <color theme="1"/>
        <rFont val="Times New Roman"/>
        <family val="1"/>
        <charset val="204"/>
      </rPr>
      <t>3)</t>
    </r>
  </si>
  <si>
    <r>
      <rPr>
        <vertAlign val="superscript"/>
        <sz val="11"/>
        <color indexed="8"/>
        <rFont val="Times New Roman"/>
        <family val="1"/>
        <charset val="204"/>
      </rPr>
      <t>1)</t>
    </r>
    <r>
      <rPr>
        <sz val="11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</si>
  <si>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1"/>
        <color indexed="8"/>
        <rFont val="Times New Roman"/>
        <family val="1"/>
        <charset val="204"/>
      </rPr>
      <t>2)</t>
    </r>
    <r>
      <rPr>
        <sz val="11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</si>
  <si>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1"/>
        <color indexed="8"/>
        <rFont val="Times New Roman"/>
        <family val="1"/>
        <charset val="204"/>
      </rPr>
      <t>3)</t>
    </r>
    <r>
      <rPr>
        <sz val="11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</si>
  <si>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обеспечение доступности для инвалидов и других маломобильных групп населения зданий управлений социальной защиты населения министерства социального развития и семейной политики Краснодарского края в муниципальных образованиях, в том числе путем оснащения специальными устройствами для получения информации инвалидами по зрению и с нарушением слуха</t>
  </si>
  <si>
    <t>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</t>
  </si>
  <si>
    <t>Обеспечение доступности для инвалидов и других маломобильных групп населения зданий государственных казенных учреждений Краснодарского края центров занятости населения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</si>
  <si>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оснащения кинотеатров необходимым оборудованием для осуществления кинопоказов с подготовленным субтитри-рованием и (или) тифло-комментированием</t>
  </si>
  <si>
    <t>Обеспечение доступности для инвалидов и других маломобильных групп населения зданий  государственных казенных учреждений, подведомственных министерству здравоохранения Краснодарского края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</si>
  <si>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финасовому обеспечению реализации основных общеобразовательных программ в соответствии с федеральными государствеными образовательными стандартами) путем создания в муниципальных дошкольных образовательных организациях условий для получения детьми-инвалидами качественного образования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</si>
  <si>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</si>
  <si>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организация мероприятий по созданию условий для получения детьми-инвалидами качественного образования в государственных казенных общеобразовательных организациях, подведомственных министерству образования, науки и молодежной политики Краснодарского края</t>
  </si>
  <si>
    <t>1.8.2</t>
  </si>
  <si>
    <t>2</t>
  </si>
  <si>
    <t>Задача 2. Повышение уровня доступности и качества реабилитационных услуг (развитие системы реабилитации и социальной интеграции инвалидов) в Краснодарском крае</t>
  </si>
  <si>
    <t xml:space="preserve">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оборудования, инвентаря, экипировки, компьютерной и оргтехники, транспортных средств, приспособленных для перевозки инвалидов
</t>
  </si>
  <si>
    <t>предоставление субсидий государственным автономным учреждениям социального обслуживания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</t>
  </si>
  <si>
    <t xml:space="preserve">специальное техническое оснащение оборудованием государственных казенных учреждений социального обслуживания Краснодарского края </t>
  </si>
  <si>
    <t>Организация дополнительного профессионального образования специалистов государственных казенных учреждений Краснодарского края, подведомственных министерству труда и социального развития Краснодарского края,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</si>
  <si>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предоставление субсидий государственным бюджетным учреждениям Краснодарского края спортивной направленности,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</t>
  </si>
  <si>
    <t>Организация дополнительного профессионального образования специалистов государственных казенных учреждений, подведомственных министерству труда и социального развития Краснодарского края, по русскому жестовому языку</t>
  </si>
  <si>
    <t>Организация дополнительного профессионального образования специалистов государственных казенных общеобразовательных организаций, подведомственных министерству образования, науки и молодежной политики Краснодарского края, по русскому жестовому языку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</si>
  <si>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категории, определенной соответствующим учреждением, совместно с их сверстниками, не имеющих инвалидности, «Мы есть у тебя, Россия»</t>
  </si>
  <si>
    <t>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детей-инвалидов и их сверстников, не имеющих инвалидности, «Вместе мы сможем больше»</t>
  </si>
  <si>
    <t>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реабилитации, не вошедших в федеральный перечень</t>
  </si>
  <si>
    <t>предоставление субсидий государственным бюджетным учреждениям культуры Краснодарского края на проведение концертов для детей-инвалидов по зрению, учащихся музыкальных школ</t>
  </si>
  <si>
    <t>предоставление субсидий государственным бюджетным учреждениям Краснодарского края на проведение краевых спортивных соревнований для детей-инвалидов с поражением опорно-двигательного аппарата</t>
  </si>
  <si>
    <t>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</t>
  </si>
  <si>
    <t>предоставление субсидий государственным бюджетным учреждениям Краснодарского края на проведение краевых спортивных фестивалей (за исключением мероприятий, указанных в пунктах 4.3.1, 4.3.3 настоящего Перечня)</t>
  </si>
  <si>
    <t>изготовление дипломов лауреатов ежегодных именных премий главы администрации (губернатора) Краснодарского края для людей с ограниченными возможностями</t>
  </si>
  <si>
    <t>5</t>
  </si>
  <si>
    <t>дополнительное профессиональное образование специалистов органов социальной защиты населения</t>
  </si>
  <si>
    <t>дополнительное профессиональное образование специалистов государственных бюджетных учреждений социального обслуживания</t>
  </si>
  <si>
    <t>дополнительное профессиональное образование специалистов государственных казенных учреждений Краснодарского края, подведомственных министерству труда и социального развития Краснодарского края</t>
  </si>
  <si>
    <t>количество доступных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</t>
  </si>
  <si>
    <t>количество доступных для инвалидов и других маломобильных групп населения зданий госу-дарственных бюджетных учреждений соци-ального обслуживания Краснодарского края</t>
  </si>
  <si>
    <t>количество доступных для инвалидов и других маломобильных групп населения зданий госу-дарственных бюджет-ных учреждений, государственных бюджетных профессиональных образовательных орга-низаций, подведомственных министерству здравоохранения Краснодарского края</t>
  </si>
  <si>
    <t>Обеспечение доступности для инвалидов и других маломобильных групп населения зданий государственных казенных учреждений Краснодарского края – центров занятости населения</t>
  </si>
  <si>
    <t>Обеспечение реализации совместных мероприятий инвалидов и их сверстников, не имеющих инвалидности, направленных на социальную интеграцию инвалидов в общество, в том числе:</t>
  </si>
  <si>
    <t>Обеспечение реализации физкультурно-оздоровительных и спортивных мероприятий, направленных на социальную интеграцию инвалидов в общество, в том числе:</t>
  </si>
  <si>
    <t>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образованиях, в том числе путем оснащения специальными устройствами для получения информации инвалидами по зрению и с нарушением слуха</t>
  </si>
  <si>
    <t>предоставление субсидий государственным бюджетным учреждениям социального обслуживания Краснодарского края на организацию дополни-тельного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ин-теграции инвалидов и обеспечения беспрепятственного доступа инвалидов к объектам социальной, инженерной и транспортной инфраструктур</t>
  </si>
  <si>
    <t xml:space="preserve">специальное техническое оснащение оборудованием государственных бюджетных учреждений социального обслуживания Краснодарского края </t>
  </si>
  <si>
    <t>специальное техническое оснащение оборудованием государственных бюджетных учреждений социального обслуживания Краснодарского края</t>
  </si>
  <si>
    <t>обеспечение инвалидов техническими средствами реабилитации в соот-ветствии с краевым перечнем технических средств реабилитации</t>
  </si>
  <si>
    <t>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</t>
  </si>
  <si>
    <t>специальное техническое оснащение оборудованием государственных автономных учреждений социального обслуживания Краснодарского края</t>
  </si>
  <si>
    <t>проведение краевых фестивалей художественного творчества, конкурсов интеллектуальных игр</t>
  </si>
  <si>
    <t>колличество участников концертов для детей инвалидов по зрению, учащихся музыкальныъ школ</t>
  </si>
  <si>
    <t>2 / 150</t>
  </si>
  <si>
    <t>Доля профессиональных образовательных организаций, здания которых приспособлены для обучения лиц с ограниченными возможностями здоровья</t>
  </si>
  <si>
    <t>министерство труда и социального развития Краснодарского края</t>
  </si>
  <si>
    <t>количество доступных для инвалидов и других маломобильных групп населения зданий бюджетных и автономных профессиональных образовательных организаций Краснодарского края, подведомственных министерству образования, науки и молодежной политики Краснодарского края</t>
  </si>
  <si>
    <t>показатель отсутствовал</t>
  </si>
  <si>
    <t>предоставление субсидий государственным бюджетным учреждениям социального обслуживания Краснодарского края на организацию дополнительного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</si>
  <si>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транспорта, расположенных на автомобильных дорогах местного значения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</si>
  <si>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переходов, расположенных на автомобильных дорогах местного значения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</si>
  <si>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</si>
  <si>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(для ориентирования инвалидов по зрению)</t>
  </si>
  <si>
    <t>Павлов Максим Юрьевич</t>
  </si>
  <si>
    <t>Обеспечение доступности для инвалидов и других маломобильных групп населения транспортной, дорожной и дорожно-транспортной инфраструктуры, в том числе:</t>
  </si>
  <si>
    <t>предоставление субсидий государственной профессиональной образова-тельной организации Краснодарского края на создание базовой профессиональной образовательной организации, обеспечивающей поддержку ре-гиональной системы инклюзивного профессионального образования инвалидов</t>
  </si>
  <si>
    <t>2.5</t>
  </si>
  <si>
    <t>количество создан-ных базовых про-фессиональных об-разовательных орга-низаций, обеспечи-вающих поддержку региональной си-стемы инклюзивного профессионального образования инвалидов</t>
  </si>
  <si>
    <t>за 1 полугодие 2019 года</t>
  </si>
  <si>
    <t>Начальник отдела</t>
  </si>
  <si>
    <t>О.Г. Лычагина</t>
  </si>
  <si>
    <t>8(861)259-65-04</t>
  </si>
  <si>
    <t>выполнено</t>
  </si>
  <si>
    <t>исполняющий обязанности начальника отдела организации деятельности домов-интернатов министерства труда и социального развития Краснодарского края  
Дегтярь Л.В.</t>
  </si>
  <si>
    <t xml:space="preserve">начальник отдела организации безбарьерной среды министерства труда и социального развития  Краснодарского края
Корзухина А.А. 
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</si>
  <si>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 
</t>
  </si>
  <si>
    <t xml:space="preserve">начальник отдела государственных программ финансово-экономического управления министерства культуры Краснодарского края Ощепкова Н.В. </t>
  </si>
  <si>
    <t>1.3.5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</si>
  <si>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жителей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(или) муниципальных учреждений дополнительного образования детей (детских музыкальных школ, художественных школ, школ искусств, домов детского творчества) (за исключением мероприятия, предусмотренного подпунктом 1.3.1 настоящего перечня)</t>
  </si>
  <si>
    <t xml:space="preserve">начальник отдела по управлению материально-техническими ресурсами министерства здравоохранения Краснодарского края,  Левченко Н.Д.  </t>
  </si>
  <si>
    <t xml:space="preserve">министерство физической культуры и спорта Краснодарского края, начальник отдела развития и эксплуатации спортивных сооружений 
Гарьковенко Д.Н. </t>
  </si>
  <si>
    <t xml:space="preserve">начальник отдела дошкольного образования в управлении общего образования министерства образования, науки и молодежной политики Краснодарского края Поминчук С.В. </t>
  </si>
  <si>
    <t xml:space="preserve">начальник отдела воспитания и дополнительного образования детей министерства образования, науки и молодежной политики Краснодарского края Аршинник Е.И. </t>
  </si>
  <si>
    <t>начальник отдела специального образования в управлении общего образования министерства образования, науки и молодежной политики Краснодарского края Капралова О.П.</t>
  </si>
  <si>
    <t xml:space="preserve">начальник отдела реализации государственной политики в области автомобильного транспорта, организации и безопасности дорожного движенияь министерства транспорта и дорожного хозяйства Краснодарского края
Артемьев П.И.  </t>
  </si>
  <si>
    <t xml:space="preserve">заместитель начальника управления развития автомобильных дорог, начальник отдела планирования дорожных работ управления развития автомобильных дорог министерства транспорта и дорожного хозяйства Краснодарского края
Лаштабега Е.А. 
</t>
  </si>
  <si>
    <t>Предоставление субсидий государственным бюджетным и автономным профессиональным образовательным организациям, функции и полномочия учредителя в отношении которых осуществляет министерство образования, науки и молодежной политики Краснодарского края,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организаций, функции и полномочия учредителя в отношении которых осуществляет министерство образования, науки и молодежной политики Краснодарского края (за исключением мероприятия, предусмотренного подпунктом 1.10 настоящего перечня)</t>
  </si>
  <si>
    <t>1.11</t>
  </si>
  <si>
    <t>начальник отдела профессионального образования министерства образования, науки и молодежной политики Краснодарского края Батютина Н.А.</t>
  </si>
  <si>
    <t>начальник отдела развития физической культуры, реализации комплекса ГТО и взаимодействия с муниципальными образованиями министерства физической культуры и спорта Краснодарского края
Расков Д.Н.</t>
  </si>
  <si>
    <t xml:space="preserve">начальник отдела организации социального обслуживания в управлении по социальной поддержки граждан министерства труда и социального развития Краснодарского края
Неличев В.Н.
</t>
  </si>
  <si>
    <t>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</si>
  <si>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
начальник отдела специальных программ и сопровождения занятости инвалидов министерства труда и социального развития Краснодарского края  Михайловская Л.Д. </t>
  </si>
  <si>
    <t>предоставление субсидий государственной профессиональной образовательной организации Краснодарского края на создание базовой профессиональной образовательной организации, обеспечивающей поддержку региональной системы инклюзивного профессионального образования инвалидов</t>
  </si>
  <si>
    <t xml:space="preserve">начальник отдела профессионального образования министерства 
образования, науки и молодежной политики Краснодарского края
Батютина Н.А.
</t>
  </si>
  <si>
    <t xml:space="preserve">начальник отдела государственных программ финансово-экономического управления министерства культуры Краснодарского края
Ощепкова Н.В.
</t>
  </si>
  <si>
    <t xml:space="preserve">начальник отдела организации реабилитации инвалидов министерства труда и социального развития Краснодарского края 
Шульга И.А.
</t>
  </si>
  <si>
    <t>исполняющий обязанности начальника отдела организации деятельности домов-интернатов министерства труда и социального развития Краснодарского края 
Дегтярь Л.В.</t>
  </si>
  <si>
    <t>4.2.10</t>
  </si>
  <si>
    <t>предоставление субсидий государственным автономным учреждениям, подведомственным министерству труда и социального развития Краснодарского края, на обеспечение участия инвалидов во всероссийских фестивалях художественного творчества инвалидов, конкурсах, турнирах, кубках и иных всероссийских культурно-массовых мероприятиях, направленных на социальную интеграцию инвалидов в общество</t>
  </si>
  <si>
    <t>Начальник отдела автоматизации и информационных технологий министерства труда и социального развития Краснодарского края Воробьев Е.Е.</t>
  </si>
  <si>
    <t>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(за исключе-нием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</si>
  <si>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Количество подвижного состава общественного пассажирского транспорта, оснащенного звуковыми и (или) визуальными (табло, дисплей) информационными системами для обеспе-чения инвалидов и других маломобильных групп населения, а также других пассажиров сообщениями о марш-руте следования и остановках</t>
  </si>
  <si>
    <t>количество доступных для инвалидов и других маломобильных групп населения зданий госу-дарственных казенных учреждений Краснодарского края центров занятости населения</t>
  </si>
  <si>
    <t>количество доступ-ных для инвалидов и других маломобиль-ных групп населения зданий муниципаль-ных учреждений культуры в Красно-дарском крае и (или) детских музыкальных школ, художествен-ных школ, школ ис-кусств, домов детско-го творчества, функ-ции и полномочия учредителя в отноше-нии которых осу-ществляют органы местного самоуправ-ления муниципаль-ных образований Краснодарского края</t>
  </si>
  <si>
    <t>Значение показателя рассчитывается по итогам года</t>
  </si>
  <si>
    <t>предоставление субсидий государственным бюджетным учреждениям, подведомственным министерству   культуры Краснодарского края, на проведение концертов для детей-инвалидов по зрению, учащихся музыкальных школ</t>
  </si>
  <si>
    <t>0</t>
  </si>
  <si>
    <t>предоставление субсидий государственным бюджетным и автономным профессиональным образовательным организациям, функции и полномочия учредителя в отношении которых осуществляет министерство образования, науки и молодежной политики Краснодарского края,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организаций, функции и полномочия учредителя в отношении которых осуществляет министерство образования, науки и молодежной политики Краснодарского края (за исключением мероприятия, предусмотренного подпунктом 1.10 настоящего перечня)</t>
  </si>
  <si>
    <t>участие инвалидов по зрению во всероссийских мероприятиях, направленных на социальную интеграцию инвалидов в общество</t>
  </si>
  <si>
    <t>2 / 120</t>
  </si>
  <si>
    <t>Работы завершены, оплата будет осуществлена в 3 квартале 2019 года</t>
  </si>
  <si>
    <t>8 (861) 259-65-04</t>
  </si>
  <si>
    <t>проведение краевого фестиваля художественного творчества инвалидов «Мы есть у тебя, Россия», охват 70 человек ежегодно</t>
  </si>
  <si>
    <t>Организация дополнительного профессионального образования специалистов по русскому жестовому языку, в том числе:</t>
  </si>
  <si>
    <t>Обеспечение доступности для инвалидов и других маломобильных групп населения зданий учреждений культуры в Краснодарском крае, в том числе:</t>
  </si>
  <si>
    <t>проведение краевых специальных спартакиад и фестивалей искусств среди инвалидов, проживающих в психонев-рологических интернатах, реабилитационных центрах для лиц с умственной отсталостью, и среди детей-инвалидов, проживающих в детских домах-интернатах для умственно отсталых детей</t>
  </si>
  <si>
    <t>В рамках капитального ремонта здания Дома культуры «Молодежный» города-курорта Анапы поставка оборудования произведена ранее намеченного плана, в связи с этим финансирование осуществлено во втором квартале 2019 года по факту выполненных работ.</t>
  </si>
  <si>
    <t>Работы завершены, оплата будет осуществлена в соответствии с заключенными договорами 3 квартале 2019 года.</t>
  </si>
  <si>
    <t xml:space="preserve">По состоянию на 01.07.2019 строительно-монтажные работы не завершены. Оплата производится по факту выполненных работ. </t>
  </si>
  <si>
    <t>Контрольное событие -                 проведение краевого фестиваля художественного творчества детей-инвалидов и их сверстников, не имеющих инвалидности, «Вместе мы сможем больше»</t>
  </si>
  <si>
    <t>Мероприятие выполнено</t>
  </si>
  <si>
    <t>Отклонение связано с внесением изменений в план мероприятий краевых конкурсов среди инвалидов по зрению и переносом сроков проведения конкурса среди инвалидов по зрению "Что? Где? Когда?"</t>
  </si>
  <si>
    <t xml:space="preserve">Контрольное событие –
проведение краевого фестиваля жестовой песни среди инвалидов с нарушением слуха
</t>
  </si>
  <si>
    <t>проведение краевого конкурса художественной самодеятельности</t>
  </si>
  <si>
    <t>4.2.1</t>
  </si>
  <si>
    <t>предоставление субсидий государственным бюджетным учреждениям культуры Краснодарского края на обеспечение участия инвалидов во всероссийских фестивалях художественного творчества инвалидов, конкурсах, турнирах, кубках и иных всероссийских культурно-массовых мероприятиях, направленных на социальную интеграцию инвалидов в общество</t>
  </si>
  <si>
    <t xml:space="preserve">В соответствии с постановлением главы администрации (губернатора) Краснодарского края от 20.06.2019 № 357 финансирование мероприятия не предусмотрено. По состоянию на 01.07.2019 средства находятся на лицевом счету министерства культуры Краснодарского края   </t>
  </si>
  <si>
    <t>Обучение 1 специалиста завершено раньше планового срока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</si>
</sst>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_ ;\-#,##0\ "/>
    <numFmt numFmtId="167" formatCode="_-* #,##0.0\ _₽_-;\-* #,##0.0\ _₽_-;_-* &quot;-&quot;?\ _₽_-;_-@_-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8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textRotation="90" wrapText="1"/>
    </xf>
    <xf numFmtId="164" fontId="9" fillId="0" borderId="1" xfId="0" applyNumberFormat="1" applyFont="1" applyFill="1" applyBorder="1" applyAlignment="1">
      <alignment horizontal="center" textRotation="90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0" fontId="16" fillId="0" borderId="0" xfId="0" applyFont="1" applyFill="1"/>
    <xf numFmtId="0" fontId="1" fillId="0" borderId="0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1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justify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6" fillId="0" borderId="0" xfId="0" applyFont="1" applyFill="1" applyAlignment="1">
      <alignment horizontal="left"/>
    </xf>
    <xf numFmtId="0" fontId="18" fillId="0" borderId="0" xfId="0" applyFont="1" applyBorder="1" applyAlignment="1">
      <alignment vertical="center" wrapText="1"/>
    </xf>
    <xf numFmtId="0" fontId="5" fillId="0" borderId="0" xfId="0" applyFont="1" applyFill="1"/>
    <xf numFmtId="0" fontId="20" fillId="0" borderId="0" xfId="0" applyFont="1" applyFill="1"/>
    <xf numFmtId="0" fontId="30" fillId="0" borderId="0" xfId="0" applyFont="1" applyFill="1"/>
    <xf numFmtId="49" fontId="4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164" fontId="1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164" fontId="9" fillId="2" borderId="1" xfId="0" applyNumberFormat="1" applyFont="1" applyFill="1" applyBorder="1" applyAlignment="1">
      <alignment horizontal="center" textRotation="90" wrapText="1"/>
    </xf>
    <xf numFmtId="164" fontId="13" fillId="2" borderId="1" xfId="0" applyNumberFormat="1" applyFont="1" applyFill="1" applyBorder="1" applyAlignment="1">
      <alignment horizontal="center" textRotation="90" wrapText="1"/>
    </xf>
    <xf numFmtId="164" fontId="1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4" fillId="2" borderId="0" xfId="0" applyFont="1" applyFill="1" applyAlignment="1"/>
    <xf numFmtId="0" fontId="2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0" fillId="3" borderId="0" xfId="0" applyFill="1"/>
    <xf numFmtId="14" fontId="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5" fillId="4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1" fillId="4" borderId="0" xfId="0" applyFont="1" applyFill="1"/>
    <xf numFmtId="164" fontId="3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top" wrapText="1"/>
    </xf>
    <xf numFmtId="0" fontId="5" fillId="4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0" fontId="34" fillId="0" borderId="0" xfId="0" applyFont="1" applyFill="1"/>
    <xf numFmtId="0" fontId="33" fillId="0" borderId="0" xfId="0" applyFont="1" applyFill="1" applyAlignment="1"/>
    <xf numFmtId="0" fontId="35" fillId="0" borderId="0" xfId="0" applyFont="1" applyFill="1"/>
    <xf numFmtId="164" fontId="35" fillId="0" borderId="0" xfId="0" applyNumberFormat="1" applyFont="1" applyFill="1"/>
    <xf numFmtId="164" fontId="34" fillId="0" borderId="0" xfId="0" applyNumberFormat="1" applyFont="1" applyFill="1"/>
    <xf numFmtId="0" fontId="34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vertical="top" wrapText="1"/>
    </xf>
    <xf numFmtId="165" fontId="15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/>
    <xf numFmtId="165" fontId="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/>
    </xf>
    <xf numFmtId="165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65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0" fontId="34" fillId="0" borderId="0" xfId="0" applyFont="1" applyFill="1" applyAlignment="1">
      <alignment horizontal="right"/>
    </xf>
    <xf numFmtId="0" fontId="35" fillId="0" borderId="0" xfId="0" applyFont="1" applyAlignment="1"/>
    <xf numFmtId="0" fontId="5" fillId="0" borderId="0" xfId="0" applyFont="1" applyFill="1" applyAlignment="1"/>
    <xf numFmtId="0" fontId="5" fillId="0" borderId="0" xfId="0" applyFont="1" applyAlignment="1"/>
    <xf numFmtId="0" fontId="3" fillId="2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/>
    <xf numFmtId="0" fontId="0" fillId="0" borderId="0" xfId="0" applyAlignment="1"/>
    <xf numFmtId="0" fontId="22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left" vertical="top" wrapText="1"/>
    </xf>
    <xf numFmtId="0" fontId="21" fillId="0" borderId="4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30" fillId="0" borderId="0" xfId="0" applyFont="1" applyAlignment="1"/>
    <xf numFmtId="0" fontId="26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87"/>
  <sheetViews>
    <sheetView view="pageBreakPreview" zoomScale="80" zoomScaleNormal="80" zoomScaleSheetLayoutView="80" zoomScalePageLayoutView="70" workbookViewId="0">
      <pane xSplit="13" ySplit="10" topLeftCell="N33" activePane="bottomRight" state="frozen"/>
      <selection pane="topRight" activeCell="N1" sqref="N1"/>
      <selection pane="bottomLeft" activeCell="A11" sqref="A11"/>
      <selection pane="bottomRight" activeCell="P33" sqref="P33"/>
    </sheetView>
  </sheetViews>
  <sheetFormatPr defaultColWidth="9.140625" defaultRowHeight="15" x14ac:dyDescent="0.25"/>
  <cols>
    <col min="1" max="1" width="10.7109375" style="34" customWidth="1"/>
    <col min="2" max="2" width="28.140625" style="8" customWidth="1"/>
    <col min="3" max="3" width="15.140625" style="8" customWidth="1"/>
    <col min="4" max="4" width="13.28515625" style="55" customWidth="1"/>
    <col min="5" max="5" width="11.5703125" style="55" customWidth="1"/>
    <col min="6" max="6" width="4.7109375" style="55" customWidth="1"/>
    <col min="7" max="7" width="8.28515625" style="55" customWidth="1"/>
    <col min="8" max="8" width="5.140625" style="55" customWidth="1"/>
    <col min="9" max="9" width="10.140625" style="55" customWidth="1"/>
    <col min="10" max="10" width="4.42578125" style="8" customWidth="1"/>
    <col min="11" max="11" width="8.5703125" style="55" customWidth="1"/>
    <col min="12" max="12" width="4.5703125" style="8" customWidth="1"/>
    <col min="13" max="13" width="12.42578125" style="8" customWidth="1"/>
    <col min="14" max="14" width="8.42578125" style="8" customWidth="1"/>
    <col min="15" max="15" width="4.28515625" style="8" customWidth="1"/>
    <col min="16" max="16" width="9.42578125" style="8" customWidth="1"/>
    <col min="17" max="17" width="4.28515625" style="8" customWidth="1"/>
    <col min="18" max="18" width="7.85546875" style="8" customWidth="1"/>
    <col min="19" max="19" width="4.85546875" style="8" customWidth="1"/>
    <col min="20" max="20" width="13.28515625" style="8" customWidth="1"/>
    <col min="21" max="21" width="11.5703125" style="8" customWidth="1"/>
    <col min="22" max="22" width="18.5703125" style="8" customWidth="1"/>
    <col min="23" max="23" width="10.5703125" style="8" customWidth="1"/>
    <col min="24" max="24" width="8" style="8" customWidth="1"/>
    <col min="25" max="25" width="7.85546875" style="8" customWidth="1"/>
    <col min="26" max="26" width="13.140625" style="8" customWidth="1"/>
    <col min="27" max="27" width="15.28515625" style="8" customWidth="1"/>
    <col min="28" max="28" width="9.140625" style="8"/>
    <col min="29" max="29" width="14.140625" style="8" customWidth="1"/>
    <col min="30" max="16384" width="9.140625" style="8"/>
  </cols>
  <sheetData>
    <row r="1" spans="1:32" ht="15.75" x14ac:dyDescent="0.25">
      <c r="A1" s="189" t="s">
        <v>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32" ht="15.75" x14ac:dyDescent="0.25">
      <c r="A2" s="189" t="s">
        <v>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32" x14ac:dyDescent="0.25">
      <c r="A3" s="190" t="s">
        <v>206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2" x14ac:dyDescent="0.25">
      <c r="A4" s="192" t="s">
        <v>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</row>
    <row r="5" spans="1:32" x14ac:dyDescent="0.25">
      <c r="A5" s="190" t="s">
        <v>294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</row>
    <row r="6" spans="1:32" x14ac:dyDescent="0.25">
      <c r="A6" s="200" t="s">
        <v>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</row>
    <row r="7" spans="1:32" x14ac:dyDescent="0.25">
      <c r="B7" s="9"/>
      <c r="C7" s="6"/>
      <c r="D7" s="58"/>
      <c r="E7" s="58"/>
      <c r="F7" s="58"/>
      <c r="G7" s="58"/>
      <c r="H7" s="58"/>
      <c r="I7" s="58"/>
      <c r="J7" s="6"/>
      <c r="K7" s="58"/>
      <c r="L7" s="6"/>
      <c r="M7" s="6"/>
      <c r="N7" s="6"/>
      <c r="O7" s="6"/>
      <c r="P7" s="6"/>
      <c r="Q7" s="6"/>
      <c r="R7" s="6"/>
      <c r="S7" s="6"/>
      <c r="T7" s="6"/>
    </row>
    <row r="8" spans="1:32" ht="27.75" customHeight="1" x14ac:dyDescent="0.25">
      <c r="A8" s="203" t="s">
        <v>13</v>
      </c>
      <c r="B8" s="206" t="s">
        <v>44</v>
      </c>
      <c r="C8" s="206" t="s">
        <v>9</v>
      </c>
      <c r="D8" s="207" t="s">
        <v>38</v>
      </c>
      <c r="E8" s="207"/>
      <c r="F8" s="207"/>
      <c r="G8" s="207"/>
      <c r="H8" s="207"/>
      <c r="I8" s="194" t="s">
        <v>45</v>
      </c>
      <c r="J8" s="194"/>
      <c r="K8" s="194"/>
      <c r="L8" s="194"/>
      <c r="M8" s="194"/>
      <c r="N8" s="194" t="s">
        <v>26</v>
      </c>
      <c r="O8" s="194"/>
      <c r="P8" s="194"/>
      <c r="Q8" s="194"/>
      <c r="R8" s="194"/>
      <c r="S8" s="194"/>
      <c r="T8" s="194" t="s">
        <v>57</v>
      </c>
      <c r="U8" s="193" t="s">
        <v>52</v>
      </c>
      <c r="V8" s="194" t="s">
        <v>14</v>
      </c>
      <c r="W8" s="194"/>
      <c r="X8" s="194"/>
      <c r="Y8" s="194"/>
      <c r="Z8" s="193" t="s">
        <v>53</v>
      </c>
      <c r="AA8" s="193" t="s">
        <v>54</v>
      </c>
    </row>
    <row r="9" spans="1:32" ht="78.75" customHeight="1" x14ac:dyDescent="0.25">
      <c r="A9" s="204"/>
      <c r="B9" s="206"/>
      <c r="C9" s="206"/>
      <c r="D9" s="207"/>
      <c r="E9" s="207"/>
      <c r="F9" s="207"/>
      <c r="G9" s="207"/>
      <c r="H9" s="207"/>
      <c r="I9" s="194" t="s">
        <v>50</v>
      </c>
      <c r="J9" s="194"/>
      <c r="K9" s="194"/>
      <c r="L9" s="194"/>
      <c r="M9" s="29" t="s">
        <v>39</v>
      </c>
      <c r="N9" s="194"/>
      <c r="O9" s="194"/>
      <c r="P9" s="194"/>
      <c r="Q9" s="194"/>
      <c r="R9" s="194"/>
      <c r="S9" s="194"/>
      <c r="T9" s="194"/>
      <c r="U9" s="193"/>
      <c r="V9" s="194"/>
      <c r="W9" s="194"/>
      <c r="X9" s="194"/>
      <c r="Y9" s="194"/>
      <c r="Z9" s="193"/>
      <c r="AA9" s="193"/>
    </row>
    <row r="10" spans="1:32" ht="99" customHeight="1" x14ac:dyDescent="0.25">
      <c r="A10" s="205"/>
      <c r="B10" s="206"/>
      <c r="C10" s="206"/>
      <c r="D10" s="59" t="s">
        <v>40</v>
      </c>
      <c r="E10" s="59" t="s">
        <v>0</v>
      </c>
      <c r="F10" s="60" t="s">
        <v>55</v>
      </c>
      <c r="G10" s="59" t="s">
        <v>1</v>
      </c>
      <c r="H10" s="59" t="s">
        <v>41</v>
      </c>
      <c r="I10" s="59" t="s">
        <v>40</v>
      </c>
      <c r="J10" s="22" t="s">
        <v>56</v>
      </c>
      <c r="K10" s="59" t="s">
        <v>0</v>
      </c>
      <c r="L10" s="22" t="s">
        <v>55</v>
      </c>
      <c r="M10" s="23" t="s">
        <v>1</v>
      </c>
      <c r="N10" s="23" t="s">
        <v>40</v>
      </c>
      <c r="O10" s="22" t="s">
        <v>56</v>
      </c>
      <c r="P10" s="23" t="s">
        <v>0</v>
      </c>
      <c r="Q10" s="22" t="s">
        <v>55</v>
      </c>
      <c r="R10" s="23" t="s">
        <v>1</v>
      </c>
      <c r="S10" s="23" t="s">
        <v>41</v>
      </c>
      <c r="T10" s="194"/>
      <c r="U10" s="193"/>
      <c r="V10" s="23" t="s">
        <v>22</v>
      </c>
      <c r="W10" s="23" t="s">
        <v>23</v>
      </c>
      <c r="X10" s="23" t="s">
        <v>24</v>
      </c>
      <c r="Y10" s="23" t="s">
        <v>25</v>
      </c>
      <c r="Z10" s="193"/>
      <c r="AA10" s="193"/>
      <c r="AC10" s="26"/>
    </row>
    <row r="11" spans="1:32" ht="45" customHeight="1" x14ac:dyDescent="0.25">
      <c r="A11" s="10"/>
      <c r="B11" s="17" t="s">
        <v>47</v>
      </c>
      <c r="C11" s="16"/>
      <c r="D11" s="61">
        <f t="shared" ref="D11:T11" si="0">D13+D37+D53+D59+D79</f>
        <v>32700.600000000002</v>
      </c>
      <c r="E11" s="61">
        <f t="shared" si="0"/>
        <v>70998.799999999988</v>
      </c>
      <c r="F11" s="61">
        <f t="shared" si="0"/>
        <v>0</v>
      </c>
      <c r="G11" s="61">
        <f t="shared" si="0"/>
        <v>2690.3999999999996</v>
      </c>
      <c r="H11" s="61">
        <f t="shared" si="0"/>
        <v>0</v>
      </c>
      <c r="I11" s="61">
        <f t="shared" si="0"/>
        <v>32700.600000000002</v>
      </c>
      <c r="J11" s="56">
        <f t="shared" si="0"/>
        <v>0</v>
      </c>
      <c r="K11" s="56">
        <f t="shared" si="0"/>
        <v>70998.799999999988</v>
      </c>
      <c r="L11" s="56">
        <f t="shared" si="0"/>
        <v>0</v>
      </c>
      <c r="M11" s="56">
        <f t="shared" si="0"/>
        <v>1721.7999999999997</v>
      </c>
      <c r="N11" s="56">
        <f t="shared" si="0"/>
        <v>0</v>
      </c>
      <c r="O11" s="56">
        <f t="shared" si="0"/>
        <v>0</v>
      </c>
      <c r="P11" s="56">
        <f t="shared" si="0"/>
        <v>4916.6000000000004</v>
      </c>
      <c r="Q11" s="56">
        <f t="shared" si="0"/>
        <v>0</v>
      </c>
      <c r="R11" s="56">
        <f t="shared" si="0"/>
        <v>235.02357000000001</v>
      </c>
      <c r="S11" s="56">
        <f t="shared" si="0"/>
        <v>0</v>
      </c>
      <c r="T11" s="56">
        <f t="shared" si="0"/>
        <v>14565.903999999999</v>
      </c>
      <c r="U11" s="11" t="s">
        <v>12</v>
      </c>
      <c r="V11" s="11" t="s">
        <v>12</v>
      </c>
      <c r="W11" s="11" t="s">
        <v>12</v>
      </c>
      <c r="X11" s="11" t="s">
        <v>12</v>
      </c>
      <c r="Y11" s="11" t="s">
        <v>12</v>
      </c>
      <c r="Z11" s="11" t="s">
        <v>12</v>
      </c>
      <c r="AA11" s="11" t="s">
        <v>12</v>
      </c>
      <c r="AB11" s="25"/>
      <c r="AC11" s="25"/>
      <c r="AD11" s="25"/>
      <c r="AE11" s="25"/>
      <c r="AF11" s="25"/>
    </row>
    <row r="12" spans="1:32" ht="30.6" customHeight="1" x14ac:dyDescent="0.25">
      <c r="A12" s="30" t="s">
        <v>58</v>
      </c>
      <c r="B12" s="195" t="s">
        <v>59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31"/>
      <c r="AC12" s="24"/>
      <c r="AD12" s="24"/>
      <c r="AE12" s="24"/>
      <c r="AF12" s="24"/>
    </row>
    <row r="13" spans="1:32" ht="54" customHeight="1" x14ac:dyDescent="0.25">
      <c r="A13" s="35"/>
      <c r="B13" s="18" t="s">
        <v>42</v>
      </c>
      <c r="C13" s="12"/>
      <c r="D13" s="69">
        <f>D14+D18+D19+D22+D25+D26+D30</f>
        <v>19795.900000000001</v>
      </c>
      <c r="E13" s="69">
        <f>E14+E18+E19+E22+E25+E26+E30+E35</f>
        <v>38792.9</v>
      </c>
      <c r="F13" s="69">
        <f t="shared" ref="F13:T13" si="1">F14+F18+F19+F22+F25+F26+F30</f>
        <v>0</v>
      </c>
      <c r="G13" s="69">
        <f t="shared" si="1"/>
        <v>2690.3999999999996</v>
      </c>
      <c r="H13" s="69">
        <f t="shared" si="1"/>
        <v>0</v>
      </c>
      <c r="I13" s="69">
        <f>I14+I18+I19+I22+I25+I26+I30+I35</f>
        <v>19795.900000000001</v>
      </c>
      <c r="J13" s="69">
        <f>J14+J18+J19+J22+J25+J26+J30+J35</f>
        <v>0</v>
      </c>
      <c r="K13" s="69">
        <f>K14+K18+K19+K22+K25+K26+K30+K35</f>
        <v>38792.9</v>
      </c>
      <c r="L13" s="69">
        <f>L14+L18+L19+L22+L25+L26+L30+L35</f>
        <v>0</v>
      </c>
      <c r="M13" s="69">
        <f>M14+M18+M19+M22+M25+M26+M30+M35</f>
        <v>1721.7999999999997</v>
      </c>
      <c r="N13" s="69">
        <f t="shared" si="1"/>
        <v>0</v>
      </c>
      <c r="O13" s="69">
        <f t="shared" si="1"/>
        <v>0</v>
      </c>
      <c r="P13" s="69">
        <f t="shared" si="1"/>
        <v>3530.7000000000003</v>
      </c>
      <c r="Q13" s="69">
        <f t="shared" si="1"/>
        <v>0</v>
      </c>
      <c r="R13" s="69">
        <f t="shared" si="1"/>
        <v>235.02357000000001</v>
      </c>
      <c r="S13" s="69">
        <f t="shared" si="1"/>
        <v>0</v>
      </c>
      <c r="T13" s="69">
        <f t="shared" si="1"/>
        <v>13877.403999999999</v>
      </c>
      <c r="U13" s="70"/>
      <c r="V13" s="70" t="s">
        <v>12</v>
      </c>
      <c r="W13" s="70" t="s">
        <v>12</v>
      </c>
      <c r="X13" s="70" t="s">
        <v>12</v>
      </c>
      <c r="Y13" s="70" t="s">
        <v>12</v>
      </c>
      <c r="Z13" s="70" t="s">
        <v>12</v>
      </c>
      <c r="AA13" s="70" t="s">
        <v>12</v>
      </c>
      <c r="AB13" s="25"/>
      <c r="AC13" s="25"/>
      <c r="AD13" s="25"/>
      <c r="AE13" s="25"/>
      <c r="AF13" s="25"/>
    </row>
    <row r="14" spans="1:32" ht="89.25" customHeight="1" x14ac:dyDescent="0.25">
      <c r="A14" s="54" t="s">
        <v>69</v>
      </c>
      <c r="B14" s="80" t="s">
        <v>60</v>
      </c>
      <c r="C14" s="80" t="s">
        <v>61</v>
      </c>
      <c r="D14" s="111">
        <f>D15+D16+D17</f>
        <v>0</v>
      </c>
      <c r="E14" s="111">
        <f>E15+E16+E17</f>
        <v>4196.5</v>
      </c>
      <c r="F14" s="111">
        <f t="shared" ref="F14:T14" si="2">F15+F16+F17</f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4196.5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155.5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1011.6</v>
      </c>
      <c r="U14" s="81"/>
      <c r="V14" s="81" t="s">
        <v>12</v>
      </c>
      <c r="W14" s="81" t="s">
        <v>12</v>
      </c>
      <c r="X14" s="81" t="s">
        <v>12</v>
      </c>
      <c r="Y14" s="81" t="s">
        <v>12</v>
      </c>
      <c r="Z14" s="81" t="s">
        <v>12</v>
      </c>
      <c r="AA14" s="81" t="s">
        <v>12</v>
      </c>
    </row>
    <row r="15" spans="1:32" s="79" customFormat="1" ht="164.25" customHeight="1" x14ac:dyDescent="0.25">
      <c r="A15" s="82" t="s">
        <v>62</v>
      </c>
      <c r="B15" s="83" t="s">
        <v>270</v>
      </c>
      <c r="C15" s="83" t="s">
        <v>61</v>
      </c>
      <c r="D15" s="111">
        <v>0</v>
      </c>
      <c r="E15" s="111">
        <v>900</v>
      </c>
      <c r="F15" s="111">
        <v>0</v>
      </c>
      <c r="G15" s="111">
        <v>0</v>
      </c>
      <c r="H15" s="111">
        <v>0</v>
      </c>
      <c r="I15" s="105">
        <v>0</v>
      </c>
      <c r="J15" s="105">
        <v>0</v>
      </c>
      <c r="K15" s="105">
        <v>900</v>
      </c>
      <c r="L15" s="140">
        <v>0</v>
      </c>
      <c r="M15" s="140">
        <v>0</v>
      </c>
      <c r="N15" s="140">
        <v>0</v>
      </c>
      <c r="O15" s="140">
        <v>0</v>
      </c>
      <c r="P15" s="140">
        <v>132.80000000000001</v>
      </c>
      <c r="Q15" s="140">
        <v>0</v>
      </c>
      <c r="R15" s="140">
        <v>0</v>
      </c>
      <c r="S15" s="140">
        <v>0</v>
      </c>
      <c r="T15" s="57">
        <v>132.80000000000001</v>
      </c>
      <c r="U15" s="11"/>
      <c r="V15" s="84" t="s">
        <v>264</v>
      </c>
      <c r="W15" s="11" t="s">
        <v>65</v>
      </c>
      <c r="X15" s="11">
        <v>1</v>
      </c>
      <c r="Y15" s="11">
        <v>1</v>
      </c>
      <c r="Z15" s="11" t="s">
        <v>298</v>
      </c>
      <c r="AA15" s="85"/>
    </row>
    <row r="16" spans="1:32" s="79" customFormat="1" ht="138.75" customHeight="1" x14ac:dyDescent="0.25">
      <c r="A16" s="82" t="s">
        <v>66</v>
      </c>
      <c r="B16" s="83" t="s">
        <v>63</v>
      </c>
      <c r="C16" s="83" t="s">
        <v>61</v>
      </c>
      <c r="D16" s="111">
        <v>0</v>
      </c>
      <c r="E16" s="111">
        <v>2100</v>
      </c>
      <c r="F16" s="111">
        <v>0</v>
      </c>
      <c r="G16" s="111">
        <v>0</v>
      </c>
      <c r="H16" s="111">
        <v>0</v>
      </c>
      <c r="I16" s="105">
        <v>0</v>
      </c>
      <c r="J16" s="105">
        <v>0</v>
      </c>
      <c r="K16" s="140">
        <v>2100</v>
      </c>
      <c r="L16" s="140">
        <v>0</v>
      </c>
      <c r="M16" s="140">
        <v>0</v>
      </c>
      <c r="N16" s="140">
        <v>0</v>
      </c>
      <c r="O16" s="140">
        <v>0</v>
      </c>
      <c r="P16" s="140">
        <v>22.7</v>
      </c>
      <c r="Q16" s="140">
        <v>0</v>
      </c>
      <c r="R16" s="140">
        <v>0</v>
      </c>
      <c r="S16" s="140">
        <v>0</v>
      </c>
      <c r="T16" s="57">
        <v>22.7</v>
      </c>
      <c r="U16" s="11"/>
      <c r="V16" s="129" t="s">
        <v>64</v>
      </c>
      <c r="W16" s="11" t="s">
        <v>65</v>
      </c>
      <c r="X16" s="11">
        <v>3</v>
      </c>
      <c r="Y16" s="11">
        <v>0</v>
      </c>
      <c r="Z16" s="81" t="s">
        <v>81</v>
      </c>
      <c r="AA16" s="85"/>
    </row>
    <row r="17" spans="1:27" s="79" customFormat="1" ht="157.5" customHeight="1" x14ac:dyDescent="0.25">
      <c r="A17" s="82" t="s">
        <v>67</v>
      </c>
      <c r="B17" s="83" t="s">
        <v>235</v>
      </c>
      <c r="C17" s="87" t="s">
        <v>61</v>
      </c>
      <c r="D17" s="111">
        <v>0</v>
      </c>
      <c r="E17" s="111">
        <v>1196.5</v>
      </c>
      <c r="F17" s="111">
        <v>0</v>
      </c>
      <c r="G17" s="111">
        <v>0</v>
      </c>
      <c r="H17" s="111">
        <v>0</v>
      </c>
      <c r="I17" s="105">
        <v>0</v>
      </c>
      <c r="J17" s="105">
        <v>0</v>
      </c>
      <c r="K17" s="105">
        <v>1196.5</v>
      </c>
      <c r="L17" s="105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57">
        <v>856.1</v>
      </c>
      <c r="U17" s="11"/>
      <c r="V17" s="129" t="s">
        <v>265</v>
      </c>
      <c r="W17" s="11" t="s">
        <v>65</v>
      </c>
      <c r="X17" s="11">
        <v>1</v>
      </c>
      <c r="Y17" s="11">
        <v>0</v>
      </c>
      <c r="Z17" s="81" t="s">
        <v>81</v>
      </c>
      <c r="AA17" s="85"/>
    </row>
    <row r="18" spans="1:27" s="74" customFormat="1" ht="143.25" customHeight="1" x14ac:dyDescent="0.25">
      <c r="A18" s="54" t="s">
        <v>68</v>
      </c>
      <c r="B18" s="83" t="s">
        <v>267</v>
      </c>
      <c r="C18" s="87" t="s">
        <v>61</v>
      </c>
      <c r="D18" s="111">
        <v>0</v>
      </c>
      <c r="E18" s="111">
        <v>751.9</v>
      </c>
      <c r="F18" s="111">
        <v>0</v>
      </c>
      <c r="G18" s="111">
        <v>0</v>
      </c>
      <c r="H18" s="111">
        <v>0</v>
      </c>
      <c r="I18" s="105">
        <v>0</v>
      </c>
      <c r="J18" s="105">
        <v>0</v>
      </c>
      <c r="K18" s="105">
        <v>751.9</v>
      </c>
      <c r="L18" s="105">
        <v>0</v>
      </c>
      <c r="M18" s="105">
        <v>0</v>
      </c>
      <c r="N18" s="140">
        <v>0</v>
      </c>
      <c r="O18" s="140">
        <v>0</v>
      </c>
      <c r="P18" s="140">
        <v>38</v>
      </c>
      <c r="Q18" s="140">
        <v>0</v>
      </c>
      <c r="R18" s="140">
        <v>0</v>
      </c>
      <c r="S18" s="140">
        <v>0</v>
      </c>
      <c r="T18" s="57">
        <v>38</v>
      </c>
      <c r="U18" s="81"/>
      <c r="V18" s="86" t="s">
        <v>329</v>
      </c>
      <c r="W18" s="11" t="s">
        <v>65</v>
      </c>
      <c r="X18" s="11">
        <v>1</v>
      </c>
      <c r="Y18" s="11">
        <v>0</v>
      </c>
      <c r="Z18" s="11" t="s">
        <v>81</v>
      </c>
      <c r="AA18" s="85"/>
    </row>
    <row r="19" spans="1:27" ht="82.5" customHeight="1" x14ac:dyDescent="0.25">
      <c r="A19" s="124" t="s">
        <v>70</v>
      </c>
      <c r="B19" s="125" t="s">
        <v>341</v>
      </c>
      <c r="C19" s="126" t="s">
        <v>71</v>
      </c>
      <c r="D19" s="127">
        <f>D20+D21</f>
        <v>0</v>
      </c>
      <c r="E19" s="127">
        <f t="shared" ref="E19:T19" si="3">E20+E21</f>
        <v>3400</v>
      </c>
      <c r="F19" s="127">
        <f t="shared" si="3"/>
        <v>0</v>
      </c>
      <c r="G19" s="127">
        <f t="shared" si="3"/>
        <v>490.29999999999995</v>
      </c>
      <c r="H19" s="127">
        <f t="shared" si="3"/>
        <v>0</v>
      </c>
      <c r="I19" s="127">
        <f t="shared" si="3"/>
        <v>0</v>
      </c>
      <c r="J19" s="127">
        <f t="shared" si="3"/>
        <v>0</v>
      </c>
      <c r="K19" s="127">
        <f t="shared" si="3"/>
        <v>3400</v>
      </c>
      <c r="L19" s="127">
        <f t="shared" si="3"/>
        <v>0</v>
      </c>
      <c r="M19" s="127">
        <f t="shared" si="3"/>
        <v>490.29999999999995</v>
      </c>
      <c r="N19" s="127">
        <f t="shared" si="3"/>
        <v>0</v>
      </c>
      <c r="O19" s="127">
        <f t="shared" si="3"/>
        <v>0</v>
      </c>
      <c r="P19" s="127">
        <f t="shared" si="3"/>
        <v>1366.8</v>
      </c>
      <c r="Q19" s="127">
        <f t="shared" si="3"/>
        <v>0</v>
      </c>
      <c r="R19" s="127">
        <f t="shared" si="3"/>
        <v>172.4</v>
      </c>
      <c r="S19" s="127">
        <f t="shared" si="3"/>
        <v>0</v>
      </c>
      <c r="T19" s="127">
        <f t="shared" si="3"/>
        <v>1368.8</v>
      </c>
      <c r="U19" s="11"/>
      <c r="V19" s="11" t="s">
        <v>12</v>
      </c>
      <c r="W19" s="11" t="s">
        <v>12</v>
      </c>
      <c r="X19" s="11" t="s">
        <v>12</v>
      </c>
      <c r="Y19" s="11" t="s">
        <v>12</v>
      </c>
      <c r="Z19" s="11" t="s">
        <v>12</v>
      </c>
      <c r="AA19" s="11" t="s">
        <v>12</v>
      </c>
    </row>
    <row r="20" spans="1:27" ht="178.5" x14ac:dyDescent="0.25">
      <c r="A20" s="124" t="s">
        <v>73</v>
      </c>
      <c r="B20" s="126" t="s">
        <v>72</v>
      </c>
      <c r="C20" s="126" t="s">
        <v>71</v>
      </c>
      <c r="D20" s="127">
        <v>0</v>
      </c>
      <c r="E20" s="57">
        <v>510</v>
      </c>
      <c r="F20" s="57">
        <v>0</v>
      </c>
      <c r="G20" s="127">
        <v>69.599999999999994</v>
      </c>
      <c r="H20" s="57">
        <v>0</v>
      </c>
      <c r="I20" s="127">
        <v>0</v>
      </c>
      <c r="J20" s="57">
        <v>0</v>
      </c>
      <c r="K20" s="127">
        <v>510</v>
      </c>
      <c r="L20" s="57">
        <v>0</v>
      </c>
      <c r="M20" s="57">
        <v>69.599999999999994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128"/>
      <c r="V20" s="129" t="s">
        <v>74</v>
      </c>
      <c r="W20" s="11" t="s">
        <v>65</v>
      </c>
      <c r="X20" s="11">
        <v>1</v>
      </c>
      <c r="Y20" s="11">
        <v>0</v>
      </c>
      <c r="Z20" s="11" t="s">
        <v>81</v>
      </c>
      <c r="AA20" s="114"/>
    </row>
    <row r="21" spans="1:27" ht="291.75" customHeight="1" x14ac:dyDescent="0.25">
      <c r="A21" s="124" t="s">
        <v>303</v>
      </c>
      <c r="B21" s="126" t="s">
        <v>304</v>
      </c>
      <c r="C21" s="126" t="s">
        <v>71</v>
      </c>
      <c r="D21" s="127">
        <v>0</v>
      </c>
      <c r="E21" s="57">
        <v>2890</v>
      </c>
      <c r="F21" s="57">
        <v>0</v>
      </c>
      <c r="G21" s="127">
        <v>420.7</v>
      </c>
      <c r="H21" s="57">
        <v>0</v>
      </c>
      <c r="I21" s="127">
        <v>0</v>
      </c>
      <c r="J21" s="57">
        <v>0</v>
      </c>
      <c r="K21" s="127">
        <v>2890</v>
      </c>
      <c r="L21" s="57">
        <v>0</v>
      </c>
      <c r="M21" s="57">
        <v>420.7</v>
      </c>
      <c r="N21" s="57">
        <v>0</v>
      </c>
      <c r="O21" s="57">
        <v>0</v>
      </c>
      <c r="P21" s="57">
        <v>1366.8</v>
      </c>
      <c r="Q21" s="57">
        <v>0</v>
      </c>
      <c r="R21" s="57">
        <v>172.4</v>
      </c>
      <c r="S21" s="57">
        <v>0</v>
      </c>
      <c r="T21" s="57">
        <v>1368.8</v>
      </c>
      <c r="U21" s="128"/>
      <c r="V21" s="129" t="s">
        <v>330</v>
      </c>
      <c r="W21" s="130" t="s">
        <v>65</v>
      </c>
      <c r="X21" s="130">
        <v>7</v>
      </c>
      <c r="Y21" s="130">
        <v>0</v>
      </c>
      <c r="Z21" s="11" t="s">
        <v>81</v>
      </c>
      <c r="AA21" s="114"/>
    </row>
    <row r="22" spans="1:27" ht="124.5" customHeight="1" x14ac:dyDescent="0.25">
      <c r="A22" s="124" t="s">
        <v>75</v>
      </c>
      <c r="B22" s="107" t="s">
        <v>76</v>
      </c>
      <c r="C22" s="126" t="s">
        <v>77</v>
      </c>
      <c r="D22" s="57">
        <f>D23+D24</f>
        <v>0</v>
      </c>
      <c r="E22" s="57">
        <f t="shared" ref="E22:S22" si="4">E23+E24</f>
        <v>3100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57">
        <f t="shared" si="4"/>
        <v>0</v>
      </c>
      <c r="K22" s="57">
        <f t="shared" si="4"/>
        <v>3100</v>
      </c>
      <c r="L22" s="57">
        <f t="shared" si="4"/>
        <v>0</v>
      </c>
      <c r="M22" s="57">
        <f t="shared" si="4"/>
        <v>0</v>
      </c>
      <c r="N22" s="57">
        <f t="shared" si="4"/>
        <v>0</v>
      </c>
      <c r="O22" s="57">
        <f t="shared" si="4"/>
        <v>0</v>
      </c>
      <c r="P22" s="57">
        <f t="shared" si="4"/>
        <v>1494.5</v>
      </c>
      <c r="Q22" s="57">
        <f t="shared" si="4"/>
        <v>0</v>
      </c>
      <c r="R22" s="57">
        <f t="shared" si="4"/>
        <v>0</v>
      </c>
      <c r="S22" s="57">
        <f t="shared" si="4"/>
        <v>0</v>
      </c>
      <c r="T22" s="57">
        <f>T23+T24</f>
        <v>1991.3040000000001</v>
      </c>
      <c r="U22" s="11"/>
      <c r="V22" s="11" t="s">
        <v>12</v>
      </c>
      <c r="W22" s="11" t="s">
        <v>12</v>
      </c>
      <c r="X22" s="11" t="s">
        <v>12</v>
      </c>
      <c r="Y22" s="11" t="s">
        <v>12</v>
      </c>
      <c r="Z22" s="11" t="s">
        <v>12</v>
      </c>
      <c r="AA22" s="11" t="s">
        <v>12</v>
      </c>
    </row>
    <row r="23" spans="1:27" ht="281.25" customHeight="1" x14ac:dyDescent="0.25">
      <c r="A23" s="124" t="s">
        <v>78</v>
      </c>
      <c r="B23" s="131" t="s">
        <v>79</v>
      </c>
      <c r="C23" s="126" t="s">
        <v>77</v>
      </c>
      <c r="D23" s="57">
        <v>0</v>
      </c>
      <c r="E23" s="57">
        <v>2650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2650</v>
      </c>
      <c r="L23" s="57">
        <v>0</v>
      </c>
      <c r="M23" s="57">
        <v>0</v>
      </c>
      <c r="N23" s="57">
        <v>0</v>
      </c>
      <c r="O23" s="57">
        <v>0</v>
      </c>
      <c r="P23" s="57">
        <v>1144.5</v>
      </c>
      <c r="Q23" s="57">
        <v>0</v>
      </c>
      <c r="R23" s="57">
        <v>0</v>
      </c>
      <c r="S23" s="57">
        <v>0</v>
      </c>
      <c r="T23" s="57">
        <v>1641.3040000000001</v>
      </c>
      <c r="U23" s="128"/>
      <c r="V23" s="129" t="s">
        <v>266</v>
      </c>
      <c r="W23" s="106" t="s">
        <v>80</v>
      </c>
      <c r="X23" s="106">
        <v>3</v>
      </c>
      <c r="Y23" s="106">
        <v>0</v>
      </c>
      <c r="Z23" s="106" t="s">
        <v>81</v>
      </c>
      <c r="AA23" s="129"/>
    </row>
    <row r="24" spans="1:27" ht="166.5" customHeight="1" x14ac:dyDescent="0.25">
      <c r="A24" s="124" t="s">
        <v>82</v>
      </c>
      <c r="B24" s="107" t="s">
        <v>83</v>
      </c>
      <c r="C24" s="132" t="s">
        <v>77</v>
      </c>
      <c r="D24" s="57">
        <v>0</v>
      </c>
      <c r="E24" s="57">
        <v>450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450</v>
      </c>
      <c r="L24" s="57">
        <v>0</v>
      </c>
      <c r="M24" s="57">
        <v>0</v>
      </c>
      <c r="N24" s="57">
        <v>0</v>
      </c>
      <c r="O24" s="57">
        <v>0</v>
      </c>
      <c r="P24" s="57">
        <v>350</v>
      </c>
      <c r="Q24" s="57">
        <v>0</v>
      </c>
      <c r="R24" s="57">
        <v>0</v>
      </c>
      <c r="S24" s="57">
        <v>0</v>
      </c>
      <c r="T24" s="57">
        <v>350</v>
      </c>
      <c r="U24" s="11"/>
      <c r="V24" s="107" t="s">
        <v>84</v>
      </c>
      <c r="W24" s="106" t="s">
        <v>80</v>
      </c>
      <c r="X24" s="106">
        <v>1</v>
      </c>
      <c r="Y24" s="106">
        <v>1</v>
      </c>
      <c r="Z24" s="106" t="s">
        <v>298</v>
      </c>
      <c r="AA24" s="107"/>
    </row>
    <row r="25" spans="1:27" ht="216.75" customHeight="1" x14ac:dyDescent="0.25">
      <c r="A25" s="124" t="s">
        <v>85</v>
      </c>
      <c r="B25" s="133" t="s">
        <v>86</v>
      </c>
      <c r="C25" s="132" t="s">
        <v>87</v>
      </c>
      <c r="D25" s="57">
        <v>0</v>
      </c>
      <c r="E25" s="57">
        <v>2857</v>
      </c>
      <c r="F25" s="57">
        <v>0</v>
      </c>
      <c r="G25" s="57">
        <v>172.3</v>
      </c>
      <c r="H25" s="57">
        <v>0</v>
      </c>
      <c r="I25" s="57">
        <v>0</v>
      </c>
      <c r="J25" s="57">
        <v>0</v>
      </c>
      <c r="K25" s="57">
        <v>2857</v>
      </c>
      <c r="L25" s="57">
        <v>0</v>
      </c>
      <c r="M25" s="57">
        <v>172.3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109">
        <v>172.3</v>
      </c>
      <c r="U25" s="134"/>
      <c r="V25" s="135" t="s">
        <v>88</v>
      </c>
      <c r="W25" s="11" t="s">
        <v>89</v>
      </c>
      <c r="X25" s="11">
        <v>5</v>
      </c>
      <c r="Y25" s="11">
        <v>0</v>
      </c>
      <c r="Z25" s="11" t="s">
        <v>81</v>
      </c>
      <c r="AA25" s="128"/>
    </row>
    <row r="26" spans="1:27" ht="266.25" customHeight="1" x14ac:dyDescent="0.25">
      <c r="A26" s="124" t="s">
        <v>90</v>
      </c>
      <c r="B26" s="133" t="s">
        <v>91</v>
      </c>
      <c r="C26" s="136" t="s">
        <v>92</v>
      </c>
      <c r="D26" s="57">
        <f>D27+D28+D29</f>
        <v>19795.900000000001</v>
      </c>
      <c r="E26" s="57">
        <f t="shared" ref="E26:T26" si="5">E27+E28+E29</f>
        <v>6251.3</v>
      </c>
      <c r="F26" s="57">
        <f t="shared" si="5"/>
        <v>0</v>
      </c>
      <c r="G26" s="57">
        <f t="shared" si="5"/>
        <v>968.3</v>
      </c>
      <c r="H26" s="57">
        <f t="shared" si="5"/>
        <v>0</v>
      </c>
      <c r="I26" s="57">
        <f t="shared" si="5"/>
        <v>19795.900000000001</v>
      </c>
      <c r="J26" s="57">
        <f t="shared" si="5"/>
        <v>0</v>
      </c>
      <c r="K26" s="57">
        <f t="shared" si="5"/>
        <v>6251.3</v>
      </c>
      <c r="L26" s="57">
        <f t="shared" si="5"/>
        <v>0</v>
      </c>
      <c r="M26" s="57">
        <f t="shared" si="5"/>
        <v>0</v>
      </c>
      <c r="N26" s="57">
        <f t="shared" si="5"/>
        <v>0</v>
      </c>
      <c r="O26" s="57">
        <f t="shared" si="5"/>
        <v>0</v>
      </c>
      <c r="P26" s="57">
        <f t="shared" si="5"/>
        <v>0</v>
      </c>
      <c r="Q26" s="57">
        <f t="shared" si="5"/>
        <v>0</v>
      </c>
      <c r="R26" s="57">
        <f t="shared" si="5"/>
        <v>0</v>
      </c>
      <c r="S26" s="57">
        <f t="shared" si="5"/>
        <v>0</v>
      </c>
      <c r="T26" s="57">
        <f t="shared" si="5"/>
        <v>0</v>
      </c>
      <c r="U26" s="11" t="s">
        <v>12</v>
      </c>
      <c r="V26" s="11" t="s">
        <v>12</v>
      </c>
      <c r="W26" s="11" t="s">
        <v>12</v>
      </c>
      <c r="X26" s="11" t="s">
        <v>12</v>
      </c>
      <c r="Y26" s="11" t="s">
        <v>12</v>
      </c>
      <c r="Z26" s="11" t="s">
        <v>12</v>
      </c>
      <c r="AA26" s="11" t="s">
        <v>12</v>
      </c>
    </row>
    <row r="27" spans="1:27" ht="359.25" customHeight="1" x14ac:dyDescent="0.25">
      <c r="A27" s="124" t="s">
        <v>93</v>
      </c>
      <c r="B27" s="133" t="s">
        <v>94</v>
      </c>
      <c r="C27" s="136" t="s">
        <v>92</v>
      </c>
      <c r="D27" s="57">
        <v>11945</v>
      </c>
      <c r="E27" s="57">
        <v>3772.1</v>
      </c>
      <c r="F27" s="57">
        <v>0</v>
      </c>
      <c r="G27" s="57">
        <v>827.3</v>
      </c>
      <c r="H27" s="57">
        <v>0</v>
      </c>
      <c r="I27" s="57">
        <v>11945</v>
      </c>
      <c r="J27" s="57">
        <v>0</v>
      </c>
      <c r="K27" s="57">
        <v>3772.1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11"/>
      <c r="V27" s="107" t="s">
        <v>95</v>
      </c>
      <c r="W27" s="137" t="s">
        <v>80</v>
      </c>
      <c r="X27" s="137">
        <v>7</v>
      </c>
      <c r="Y27" s="137">
        <v>0</v>
      </c>
      <c r="Z27" s="11" t="s">
        <v>81</v>
      </c>
      <c r="AA27" s="128"/>
    </row>
    <row r="28" spans="1:27" ht="308.25" customHeight="1" x14ac:dyDescent="0.25">
      <c r="A28" s="124" t="s">
        <v>96</v>
      </c>
      <c r="B28" s="97" t="s">
        <v>327</v>
      </c>
      <c r="C28" s="97" t="s">
        <v>92</v>
      </c>
      <c r="D28" s="57">
        <v>2035.9</v>
      </c>
      <c r="E28" s="57">
        <v>642.9</v>
      </c>
      <c r="F28" s="57">
        <v>0</v>
      </c>
      <c r="G28" s="57">
        <v>141</v>
      </c>
      <c r="H28" s="57">
        <v>0</v>
      </c>
      <c r="I28" s="57">
        <v>2035.9</v>
      </c>
      <c r="J28" s="57">
        <v>0</v>
      </c>
      <c r="K28" s="57">
        <v>642.9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11"/>
      <c r="V28" s="107" t="s">
        <v>97</v>
      </c>
      <c r="W28" s="137" t="s">
        <v>80</v>
      </c>
      <c r="X28" s="137">
        <v>2</v>
      </c>
      <c r="Y28" s="137">
        <v>0</v>
      </c>
      <c r="Z28" s="11" t="s">
        <v>81</v>
      </c>
      <c r="AA28" s="128"/>
    </row>
    <row r="29" spans="1:27" ht="152.25" customHeight="1" x14ac:dyDescent="0.25">
      <c r="A29" s="124" t="s">
        <v>98</v>
      </c>
      <c r="B29" s="97" t="s">
        <v>241</v>
      </c>
      <c r="C29" s="97" t="s">
        <v>92</v>
      </c>
      <c r="D29" s="57">
        <v>5815</v>
      </c>
      <c r="E29" s="57">
        <v>1836.3</v>
      </c>
      <c r="F29" s="57">
        <v>0</v>
      </c>
      <c r="G29" s="57">
        <v>0</v>
      </c>
      <c r="H29" s="57">
        <v>0</v>
      </c>
      <c r="I29" s="57">
        <v>5815</v>
      </c>
      <c r="J29" s="57">
        <v>0</v>
      </c>
      <c r="K29" s="57">
        <v>1836.3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11"/>
      <c r="V29" s="138" t="s">
        <v>99</v>
      </c>
      <c r="W29" s="11" t="s">
        <v>80</v>
      </c>
      <c r="X29" s="11">
        <v>3</v>
      </c>
      <c r="Y29" s="11">
        <v>0</v>
      </c>
      <c r="Z29" s="11" t="s">
        <v>81</v>
      </c>
      <c r="AA29" s="128"/>
    </row>
    <row r="30" spans="1:27" ht="80.25" customHeight="1" x14ac:dyDescent="0.25">
      <c r="A30" s="124" t="s">
        <v>100</v>
      </c>
      <c r="B30" s="97" t="s">
        <v>290</v>
      </c>
      <c r="C30" s="139" t="s">
        <v>101</v>
      </c>
      <c r="D30" s="57">
        <f>D31+D32+D33+D34</f>
        <v>0</v>
      </c>
      <c r="E30" s="57">
        <f t="shared" ref="E30:T30" si="6">E31+E32+E33+E34</f>
        <v>8236.2000000000007</v>
      </c>
      <c r="F30" s="57">
        <f t="shared" si="6"/>
        <v>0</v>
      </c>
      <c r="G30" s="57">
        <f t="shared" si="6"/>
        <v>1059.5</v>
      </c>
      <c r="H30" s="57">
        <f t="shared" si="6"/>
        <v>0</v>
      </c>
      <c r="I30" s="57">
        <f t="shared" si="6"/>
        <v>0</v>
      </c>
      <c r="J30" s="57">
        <f t="shared" si="6"/>
        <v>0</v>
      </c>
      <c r="K30" s="57">
        <f t="shared" si="6"/>
        <v>8236.2000000000007</v>
      </c>
      <c r="L30" s="57">
        <f t="shared" si="6"/>
        <v>0</v>
      </c>
      <c r="M30" s="57">
        <f t="shared" si="6"/>
        <v>1059.1999999999998</v>
      </c>
      <c r="N30" s="57">
        <f t="shared" si="6"/>
        <v>0</v>
      </c>
      <c r="O30" s="57">
        <f t="shared" si="6"/>
        <v>0</v>
      </c>
      <c r="P30" s="57">
        <f t="shared" si="6"/>
        <v>475.9</v>
      </c>
      <c r="Q30" s="57">
        <f t="shared" si="6"/>
        <v>0</v>
      </c>
      <c r="R30" s="57">
        <f t="shared" si="6"/>
        <v>62.623570000000001</v>
      </c>
      <c r="S30" s="57">
        <f t="shared" si="6"/>
        <v>0</v>
      </c>
      <c r="T30" s="57">
        <f t="shared" si="6"/>
        <v>9295.4</v>
      </c>
      <c r="U30" s="11"/>
      <c r="V30" s="11" t="s">
        <v>12</v>
      </c>
      <c r="W30" s="11" t="s">
        <v>12</v>
      </c>
      <c r="X30" s="11" t="s">
        <v>12</v>
      </c>
      <c r="Y30" s="11" t="s">
        <v>12</v>
      </c>
      <c r="Z30" s="11" t="s">
        <v>12</v>
      </c>
      <c r="AA30" s="11" t="s">
        <v>12</v>
      </c>
    </row>
    <row r="31" spans="1:27" ht="205.5" customHeight="1" x14ac:dyDescent="0.25">
      <c r="A31" s="124" t="s">
        <v>102</v>
      </c>
      <c r="B31" s="97" t="s">
        <v>103</v>
      </c>
      <c r="C31" s="139" t="s">
        <v>101</v>
      </c>
      <c r="D31" s="140">
        <v>0</v>
      </c>
      <c r="E31" s="57">
        <v>300</v>
      </c>
      <c r="F31" s="57"/>
      <c r="G31" s="57">
        <v>30.8</v>
      </c>
      <c r="H31" s="140">
        <v>0</v>
      </c>
      <c r="I31" s="140">
        <v>0</v>
      </c>
      <c r="J31" s="140">
        <v>0</v>
      </c>
      <c r="K31" s="57">
        <v>300</v>
      </c>
      <c r="L31" s="140">
        <v>0</v>
      </c>
      <c r="M31" s="57">
        <v>30.7</v>
      </c>
      <c r="N31" s="141">
        <v>0</v>
      </c>
      <c r="O31" s="141"/>
      <c r="P31" s="140">
        <v>64.7</v>
      </c>
      <c r="Q31" s="140"/>
      <c r="R31" s="140">
        <v>11.4</v>
      </c>
      <c r="S31" s="140"/>
      <c r="T31" s="140">
        <v>330.7</v>
      </c>
      <c r="U31" s="142"/>
      <c r="V31" s="135" t="s">
        <v>104</v>
      </c>
      <c r="W31" s="143" t="s">
        <v>65</v>
      </c>
      <c r="X31" s="144">
        <v>4</v>
      </c>
      <c r="Y31" s="144">
        <v>4</v>
      </c>
      <c r="Z31" s="145" t="s">
        <v>298</v>
      </c>
      <c r="AA31" s="138" t="s">
        <v>337</v>
      </c>
    </row>
    <row r="32" spans="1:27" ht="267.75" x14ac:dyDescent="0.25">
      <c r="A32" s="124" t="s">
        <v>242</v>
      </c>
      <c r="B32" s="97" t="s">
        <v>105</v>
      </c>
      <c r="C32" s="139" t="s">
        <v>101</v>
      </c>
      <c r="D32" s="140">
        <v>0</v>
      </c>
      <c r="E32" s="140">
        <v>436.2</v>
      </c>
      <c r="F32" s="140">
        <v>0</v>
      </c>
      <c r="G32" s="140">
        <v>43.2</v>
      </c>
      <c r="H32" s="140">
        <v>0</v>
      </c>
      <c r="I32" s="140">
        <v>0</v>
      </c>
      <c r="J32" s="140">
        <v>0</v>
      </c>
      <c r="K32" s="140">
        <v>436.2</v>
      </c>
      <c r="L32" s="140">
        <v>0</v>
      </c>
      <c r="M32" s="57">
        <v>43.2</v>
      </c>
      <c r="N32" s="140">
        <v>0</v>
      </c>
      <c r="O32" s="140">
        <v>0</v>
      </c>
      <c r="P32" s="140">
        <v>136.19999999999999</v>
      </c>
      <c r="Q32" s="140">
        <v>0</v>
      </c>
      <c r="R32" s="140">
        <v>24.03529</v>
      </c>
      <c r="S32" s="140">
        <v>0</v>
      </c>
      <c r="T32" s="140">
        <v>479.4</v>
      </c>
      <c r="U32" s="146"/>
      <c r="V32" s="147" t="s">
        <v>328</v>
      </c>
      <c r="W32" s="145" t="s">
        <v>65</v>
      </c>
      <c r="X32" s="144">
        <v>6</v>
      </c>
      <c r="Y32" s="148">
        <v>7</v>
      </c>
      <c r="Z32" s="145" t="s">
        <v>298</v>
      </c>
      <c r="AA32" s="138" t="s">
        <v>337</v>
      </c>
    </row>
    <row r="33" spans="1:32" ht="256.5" customHeight="1" x14ac:dyDescent="0.25">
      <c r="A33" s="124" t="s">
        <v>106</v>
      </c>
      <c r="B33" s="97" t="s">
        <v>107</v>
      </c>
      <c r="C33" s="139" t="s">
        <v>101</v>
      </c>
      <c r="D33" s="140">
        <v>0</v>
      </c>
      <c r="E33" s="140">
        <v>5000</v>
      </c>
      <c r="F33" s="140" t="s">
        <v>333</v>
      </c>
      <c r="G33" s="140">
        <v>726.5</v>
      </c>
      <c r="H33" s="140">
        <v>0</v>
      </c>
      <c r="I33" s="140">
        <v>0</v>
      </c>
      <c r="J33" s="140">
        <v>0</v>
      </c>
      <c r="K33" s="140">
        <v>5000</v>
      </c>
      <c r="L33" s="140">
        <v>0</v>
      </c>
      <c r="M33" s="140">
        <v>726.4</v>
      </c>
      <c r="N33" s="140">
        <v>0</v>
      </c>
      <c r="O33" s="140">
        <v>0</v>
      </c>
      <c r="P33" s="140">
        <v>275</v>
      </c>
      <c r="Q33" s="140">
        <v>0</v>
      </c>
      <c r="R33" s="140">
        <v>27.188279999999999</v>
      </c>
      <c r="S33" s="140">
        <v>0</v>
      </c>
      <c r="T33" s="140">
        <v>5726.4</v>
      </c>
      <c r="U33" s="142"/>
      <c r="V33" s="149" t="s">
        <v>108</v>
      </c>
      <c r="W33" s="145" t="s">
        <v>65</v>
      </c>
      <c r="X33" s="144">
        <v>60</v>
      </c>
      <c r="Y33" s="144">
        <v>0</v>
      </c>
      <c r="Z33" s="145" t="s">
        <v>81</v>
      </c>
      <c r="AA33" s="138"/>
    </row>
    <row r="34" spans="1:32" ht="281.25" customHeight="1" x14ac:dyDescent="0.25">
      <c r="A34" s="124" t="s">
        <v>109</v>
      </c>
      <c r="B34" s="97" t="s">
        <v>110</v>
      </c>
      <c r="C34" s="139" t="s">
        <v>101</v>
      </c>
      <c r="D34" s="140">
        <v>0</v>
      </c>
      <c r="E34" s="140">
        <v>2500</v>
      </c>
      <c r="F34" s="140">
        <v>0</v>
      </c>
      <c r="G34" s="140">
        <v>259</v>
      </c>
      <c r="H34" s="140">
        <v>0</v>
      </c>
      <c r="I34" s="140">
        <v>0</v>
      </c>
      <c r="J34" s="140">
        <v>0</v>
      </c>
      <c r="K34" s="140">
        <v>2500</v>
      </c>
      <c r="L34" s="140">
        <v>0</v>
      </c>
      <c r="M34" s="140">
        <v>258.89999999999998</v>
      </c>
      <c r="N34" s="140">
        <v>0</v>
      </c>
      <c r="O34" s="140">
        <v>0</v>
      </c>
      <c r="P34" s="140">
        <v>0</v>
      </c>
      <c r="Q34" s="140">
        <v>0</v>
      </c>
      <c r="R34" s="140">
        <v>0</v>
      </c>
      <c r="S34" s="140">
        <v>0</v>
      </c>
      <c r="T34" s="140">
        <v>2758.9</v>
      </c>
      <c r="U34" s="142"/>
      <c r="V34" s="150" t="s">
        <v>111</v>
      </c>
      <c r="W34" s="145" t="s">
        <v>65</v>
      </c>
      <c r="X34" s="144">
        <v>20</v>
      </c>
      <c r="Y34" s="144">
        <v>0</v>
      </c>
      <c r="Z34" s="145" t="s">
        <v>81</v>
      </c>
      <c r="AA34" s="138"/>
      <c r="AB34" s="25"/>
      <c r="AC34" s="25"/>
      <c r="AD34" s="25"/>
      <c r="AE34" s="25"/>
      <c r="AF34" s="25"/>
    </row>
    <row r="35" spans="1:32" ht="390" customHeight="1" x14ac:dyDescent="0.25">
      <c r="A35" s="124" t="s">
        <v>313</v>
      </c>
      <c r="B35" s="151" t="s">
        <v>334</v>
      </c>
      <c r="C35" s="97" t="s">
        <v>92</v>
      </c>
      <c r="D35" s="57">
        <v>0</v>
      </c>
      <c r="E35" s="57">
        <v>10000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10000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11"/>
      <c r="V35" s="138" t="s">
        <v>282</v>
      </c>
      <c r="W35" s="11" t="s">
        <v>80</v>
      </c>
      <c r="X35" s="11">
        <v>3</v>
      </c>
      <c r="Y35" s="11">
        <v>0</v>
      </c>
      <c r="Z35" s="11" t="s">
        <v>81</v>
      </c>
      <c r="AA35" s="128"/>
      <c r="AB35" s="25"/>
      <c r="AC35" s="25"/>
      <c r="AD35" s="25"/>
      <c r="AE35" s="25"/>
      <c r="AF35" s="25"/>
    </row>
    <row r="36" spans="1:32" ht="19.5" customHeight="1" x14ac:dyDescent="0.25">
      <c r="A36" s="91" t="s">
        <v>112</v>
      </c>
      <c r="B36" s="196" t="s">
        <v>113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8"/>
      <c r="AB36" s="33"/>
      <c r="AC36" s="33"/>
      <c r="AD36" s="33"/>
      <c r="AE36" s="33"/>
      <c r="AF36" s="33"/>
    </row>
    <row r="37" spans="1:32" ht="54.75" customHeight="1" x14ac:dyDescent="0.25">
      <c r="A37" s="124"/>
      <c r="B37" s="115" t="s">
        <v>114</v>
      </c>
      <c r="C37" s="137"/>
      <c r="D37" s="69">
        <f>D38+D43+D47+D51</f>
        <v>12904.7</v>
      </c>
      <c r="E37" s="69">
        <f>E38+E43+E47+E51</f>
        <v>17690.8</v>
      </c>
      <c r="F37" s="69">
        <f t="shared" ref="F37:T37" si="7">F38+F43+F47+F51</f>
        <v>0</v>
      </c>
      <c r="G37" s="69">
        <f t="shared" si="7"/>
        <v>0</v>
      </c>
      <c r="H37" s="69">
        <f t="shared" si="7"/>
        <v>0</v>
      </c>
      <c r="I37" s="69">
        <f t="shared" si="7"/>
        <v>12904.7</v>
      </c>
      <c r="J37" s="69">
        <f t="shared" si="7"/>
        <v>0</v>
      </c>
      <c r="K37" s="69">
        <f t="shared" si="7"/>
        <v>17690.8</v>
      </c>
      <c r="L37" s="69">
        <f t="shared" si="7"/>
        <v>0</v>
      </c>
      <c r="M37" s="69">
        <f t="shared" si="7"/>
        <v>0</v>
      </c>
      <c r="N37" s="69">
        <f t="shared" si="7"/>
        <v>0</v>
      </c>
      <c r="O37" s="69">
        <f t="shared" si="7"/>
        <v>0</v>
      </c>
      <c r="P37" s="69">
        <f t="shared" si="7"/>
        <v>768.59999999999991</v>
      </c>
      <c r="Q37" s="69">
        <f t="shared" si="7"/>
        <v>0</v>
      </c>
      <c r="R37" s="69">
        <f t="shared" si="7"/>
        <v>0</v>
      </c>
      <c r="S37" s="69">
        <f t="shared" si="7"/>
        <v>0</v>
      </c>
      <c r="T37" s="69">
        <f t="shared" si="7"/>
        <v>633.69999999999993</v>
      </c>
      <c r="U37" s="70"/>
      <c r="V37" s="70" t="s">
        <v>12</v>
      </c>
      <c r="W37" s="70" t="s">
        <v>12</v>
      </c>
      <c r="X37" s="70" t="s">
        <v>12</v>
      </c>
      <c r="Y37" s="70" t="s">
        <v>12</v>
      </c>
      <c r="Z37" s="70" t="s">
        <v>12</v>
      </c>
      <c r="AA37" s="70" t="s">
        <v>12</v>
      </c>
      <c r="AB37" s="25"/>
      <c r="AC37" s="25"/>
      <c r="AD37" s="25"/>
      <c r="AE37" s="25"/>
      <c r="AF37" s="25"/>
    </row>
    <row r="38" spans="1:32" ht="40.5" customHeight="1" x14ac:dyDescent="0.25">
      <c r="A38" s="124" t="s">
        <v>115</v>
      </c>
      <c r="B38" s="107" t="s">
        <v>116</v>
      </c>
      <c r="C38" s="137"/>
      <c r="D38" s="57">
        <f>D39+D40+D41+D42</f>
        <v>5142.3999999999996</v>
      </c>
      <c r="E38" s="57">
        <f t="shared" ref="E38:T38" si="8">E39+E40+E41+E42</f>
        <v>14500</v>
      </c>
      <c r="F38" s="57">
        <f t="shared" si="8"/>
        <v>0</v>
      </c>
      <c r="G38" s="57">
        <f t="shared" si="8"/>
        <v>0</v>
      </c>
      <c r="H38" s="57">
        <f t="shared" si="8"/>
        <v>0</v>
      </c>
      <c r="I38" s="57">
        <f t="shared" si="8"/>
        <v>5142.3999999999996</v>
      </c>
      <c r="J38" s="57">
        <f t="shared" si="8"/>
        <v>0</v>
      </c>
      <c r="K38" s="57">
        <f t="shared" si="8"/>
        <v>14500</v>
      </c>
      <c r="L38" s="57">
        <f t="shared" si="8"/>
        <v>0</v>
      </c>
      <c r="M38" s="57">
        <f t="shared" si="8"/>
        <v>0</v>
      </c>
      <c r="N38" s="57">
        <f t="shared" si="8"/>
        <v>0</v>
      </c>
      <c r="O38" s="57">
        <f t="shared" si="8"/>
        <v>0</v>
      </c>
      <c r="P38" s="57">
        <f t="shared" si="8"/>
        <v>566.4</v>
      </c>
      <c r="Q38" s="57">
        <f t="shared" si="8"/>
        <v>0</v>
      </c>
      <c r="R38" s="57">
        <f t="shared" si="8"/>
        <v>0</v>
      </c>
      <c r="S38" s="57">
        <f t="shared" si="8"/>
        <v>0</v>
      </c>
      <c r="T38" s="57">
        <f t="shared" si="8"/>
        <v>566.4</v>
      </c>
      <c r="U38" s="11"/>
      <c r="V38" s="11" t="s">
        <v>12</v>
      </c>
      <c r="W38" s="11" t="s">
        <v>12</v>
      </c>
      <c r="X38" s="11" t="s">
        <v>12</v>
      </c>
      <c r="Y38" s="11" t="s">
        <v>12</v>
      </c>
      <c r="Z38" s="11" t="s">
        <v>12</v>
      </c>
      <c r="AA38" s="11" t="s">
        <v>12</v>
      </c>
    </row>
    <row r="39" spans="1:32" ht="177" customHeight="1" x14ac:dyDescent="0.25">
      <c r="A39" s="124" t="s">
        <v>117</v>
      </c>
      <c r="B39" s="107" t="s">
        <v>118</v>
      </c>
      <c r="C39" s="107" t="s">
        <v>87</v>
      </c>
      <c r="D39" s="57">
        <v>5142.3999999999996</v>
      </c>
      <c r="E39" s="57">
        <v>3660</v>
      </c>
      <c r="F39" s="57">
        <v>0</v>
      </c>
      <c r="G39" s="57">
        <v>0</v>
      </c>
      <c r="H39" s="57">
        <v>0</v>
      </c>
      <c r="I39" s="57">
        <v>5142.3999999999996</v>
      </c>
      <c r="J39" s="57">
        <v>0</v>
      </c>
      <c r="K39" s="57">
        <v>3660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11"/>
      <c r="V39" s="138" t="s">
        <v>275</v>
      </c>
      <c r="W39" s="11" t="s">
        <v>65</v>
      </c>
      <c r="X39" s="11">
        <v>1</v>
      </c>
      <c r="Y39" s="11">
        <v>0</v>
      </c>
      <c r="Z39" s="11" t="s">
        <v>81</v>
      </c>
      <c r="AA39" s="128"/>
    </row>
    <row r="40" spans="1:32" s="74" customFormat="1" ht="148.5" customHeight="1" x14ac:dyDescent="0.25">
      <c r="A40" s="54" t="s">
        <v>119</v>
      </c>
      <c r="B40" s="80" t="s">
        <v>246</v>
      </c>
      <c r="C40" s="80" t="s">
        <v>281</v>
      </c>
      <c r="D40" s="111">
        <v>0</v>
      </c>
      <c r="E40" s="111">
        <v>500</v>
      </c>
      <c r="F40" s="111">
        <v>0</v>
      </c>
      <c r="G40" s="111">
        <v>0</v>
      </c>
      <c r="H40" s="111">
        <v>0</v>
      </c>
      <c r="I40" s="140">
        <v>0</v>
      </c>
      <c r="J40" s="140">
        <v>0</v>
      </c>
      <c r="K40" s="140">
        <v>500</v>
      </c>
      <c r="L40" s="140">
        <v>0</v>
      </c>
      <c r="M40" s="140">
        <v>0</v>
      </c>
      <c r="N40" s="140">
        <v>0</v>
      </c>
      <c r="O40" s="140">
        <v>0</v>
      </c>
      <c r="P40" s="140">
        <v>300</v>
      </c>
      <c r="Q40" s="140">
        <v>0</v>
      </c>
      <c r="R40" s="140">
        <v>0</v>
      </c>
      <c r="S40" s="140">
        <v>0</v>
      </c>
      <c r="T40" s="57">
        <v>300</v>
      </c>
      <c r="U40" s="11"/>
      <c r="V40" s="138" t="s">
        <v>276</v>
      </c>
      <c r="W40" s="11" t="s">
        <v>65</v>
      </c>
      <c r="X40" s="11">
        <v>1</v>
      </c>
      <c r="Y40" s="11">
        <v>0</v>
      </c>
      <c r="Z40" s="11" t="s">
        <v>81</v>
      </c>
      <c r="AA40" s="88"/>
    </row>
    <row r="41" spans="1:32" ht="149.25" customHeight="1" x14ac:dyDescent="0.25">
      <c r="A41" s="54" t="s">
        <v>120</v>
      </c>
      <c r="B41" s="80" t="s">
        <v>272</v>
      </c>
      <c r="C41" s="80" t="s">
        <v>281</v>
      </c>
      <c r="D41" s="111">
        <v>0</v>
      </c>
      <c r="E41" s="111">
        <v>9640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9640</v>
      </c>
      <c r="L41" s="111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11"/>
      <c r="V41" s="138" t="s">
        <v>273</v>
      </c>
      <c r="W41" s="11" t="s">
        <v>65</v>
      </c>
      <c r="X41" s="11">
        <v>37</v>
      </c>
      <c r="Y41" s="11">
        <v>0</v>
      </c>
      <c r="Z41" s="81" t="s">
        <v>81</v>
      </c>
      <c r="AA41" s="88"/>
    </row>
    <row r="42" spans="1:32" ht="147.75" customHeight="1" x14ac:dyDescent="0.25">
      <c r="A42" s="54" t="s">
        <v>121</v>
      </c>
      <c r="B42" s="80" t="s">
        <v>122</v>
      </c>
      <c r="C42" s="80" t="s">
        <v>61</v>
      </c>
      <c r="D42" s="111">
        <v>0</v>
      </c>
      <c r="E42" s="111">
        <v>700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700</v>
      </c>
      <c r="L42" s="111">
        <v>0</v>
      </c>
      <c r="M42" s="57">
        <v>0</v>
      </c>
      <c r="N42" s="57">
        <v>0</v>
      </c>
      <c r="O42" s="57">
        <v>0</v>
      </c>
      <c r="P42" s="57">
        <v>266.39999999999998</v>
      </c>
      <c r="Q42" s="57">
        <v>0</v>
      </c>
      <c r="R42" s="57">
        <v>0</v>
      </c>
      <c r="S42" s="57">
        <v>0</v>
      </c>
      <c r="T42" s="57">
        <v>266.39999999999998</v>
      </c>
      <c r="U42" s="81"/>
      <c r="V42" s="90" t="s">
        <v>122</v>
      </c>
      <c r="W42" s="81" t="s">
        <v>65</v>
      </c>
      <c r="X42" s="11">
        <v>3</v>
      </c>
      <c r="Y42" s="11">
        <v>2</v>
      </c>
      <c r="Z42" s="11" t="s">
        <v>81</v>
      </c>
      <c r="AA42" s="88"/>
    </row>
    <row r="43" spans="1:32" ht="55.5" customHeight="1" x14ac:dyDescent="0.25">
      <c r="A43" s="124" t="s">
        <v>123</v>
      </c>
      <c r="B43" s="107" t="s">
        <v>124</v>
      </c>
      <c r="C43" s="107"/>
      <c r="D43" s="57">
        <f>D44+D45+D46</f>
        <v>0</v>
      </c>
      <c r="E43" s="57">
        <f t="shared" ref="E43:S43" si="9">E44+E45+E46</f>
        <v>243</v>
      </c>
      <c r="F43" s="57">
        <f t="shared" si="9"/>
        <v>0</v>
      </c>
      <c r="G43" s="57">
        <f t="shared" si="9"/>
        <v>0</v>
      </c>
      <c r="H43" s="57">
        <f t="shared" si="9"/>
        <v>0</v>
      </c>
      <c r="I43" s="57">
        <f t="shared" si="9"/>
        <v>0</v>
      </c>
      <c r="J43" s="57">
        <f t="shared" si="9"/>
        <v>0</v>
      </c>
      <c r="K43" s="57">
        <f t="shared" si="9"/>
        <v>243</v>
      </c>
      <c r="L43" s="57">
        <f t="shared" si="9"/>
        <v>0</v>
      </c>
      <c r="M43" s="57">
        <f t="shared" si="9"/>
        <v>0</v>
      </c>
      <c r="N43" s="57">
        <f t="shared" si="9"/>
        <v>0</v>
      </c>
      <c r="O43" s="57">
        <f t="shared" si="9"/>
        <v>0</v>
      </c>
      <c r="P43" s="57">
        <f t="shared" si="9"/>
        <v>134.9</v>
      </c>
      <c r="Q43" s="57">
        <f t="shared" si="9"/>
        <v>0</v>
      </c>
      <c r="R43" s="57">
        <f t="shared" si="9"/>
        <v>0</v>
      </c>
      <c r="S43" s="57">
        <f t="shared" si="9"/>
        <v>0</v>
      </c>
      <c r="T43" s="57">
        <v>0</v>
      </c>
      <c r="U43" s="11"/>
      <c r="V43" s="11" t="s">
        <v>12</v>
      </c>
      <c r="W43" s="11" t="s">
        <v>12</v>
      </c>
      <c r="X43" s="11" t="s">
        <v>12</v>
      </c>
      <c r="Y43" s="11" t="s">
        <v>12</v>
      </c>
      <c r="Z43" s="11" t="s">
        <v>12</v>
      </c>
      <c r="AA43" s="11" t="s">
        <v>12</v>
      </c>
    </row>
    <row r="44" spans="1:32" ht="152.25" customHeight="1" x14ac:dyDescent="0.25">
      <c r="A44" s="54" t="s">
        <v>125</v>
      </c>
      <c r="B44" s="80" t="s">
        <v>126</v>
      </c>
      <c r="C44" s="80" t="s">
        <v>61</v>
      </c>
      <c r="D44" s="111">
        <v>0</v>
      </c>
      <c r="E44" s="111">
        <v>80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80</v>
      </c>
      <c r="L44" s="111">
        <v>0</v>
      </c>
      <c r="M44" s="57">
        <v>0</v>
      </c>
      <c r="N44" s="57">
        <v>0</v>
      </c>
      <c r="O44" s="57">
        <v>0</v>
      </c>
      <c r="P44" s="57">
        <v>60.9</v>
      </c>
      <c r="Q44" s="57">
        <v>0</v>
      </c>
      <c r="R44" s="57">
        <v>0</v>
      </c>
      <c r="S44" s="57">
        <v>0</v>
      </c>
      <c r="T44" s="57">
        <v>60.9</v>
      </c>
      <c r="U44" s="81"/>
      <c r="V44" s="89" t="s">
        <v>261</v>
      </c>
      <c r="W44" s="88" t="s">
        <v>128</v>
      </c>
      <c r="X44" s="81">
        <v>3</v>
      </c>
      <c r="Y44" s="128">
        <v>2</v>
      </c>
      <c r="Z44" s="81" t="s">
        <v>81</v>
      </c>
      <c r="AA44" s="88"/>
    </row>
    <row r="45" spans="1:32" ht="234" customHeight="1" x14ac:dyDescent="0.25">
      <c r="A45" s="124" t="s">
        <v>127</v>
      </c>
      <c r="B45" s="107" t="s">
        <v>271</v>
      </c>
      <c r="C45" s="107" t="s">
        <v>61</v>
      </c>
      <c r="D45" s="57">
        <v>0</v>
      </c>
      <c r="E45" s="57">
        <v>63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63</v>
      </c>
      <c r="L45" s="57">
        <v>0</v>
      </c>
      <c r="M45" s="57">
        <v>0</v>
      </c>
      <c r="N45" s="57">
        <v>0</v>
      </c>
      <c r="O45" s="57">
        <v>0</v>
      </c>
      <c r="P45" s="57">
        <v>6</v>
      </c>
      <c r="Q45" s="57">
        <v>0</v>
      </c>
      <c r="R45" s="57">
        <v>0</v>
      </c>
      <c r="S45" s="57">
        <v>0</v>
      </c>
      <c r="T45" s="57">
        <v>6</v>
      </c>
      <c r="U45" s="11"/>
      <c r="V45" s="138" t="s">
        <v>262</v>
      </c>
      <c r="W45" s="138" t="s">
        <v>128</v>
      </c>
      <c r="X45" s="11">
        <v>12</v>
      </c>
      <c r="Y45" s="11">
        <v>2</v>
      </c>
      <c r="Z45" s="11" t="s">
        <v>81</v>
      </c>
      <c r="AA45" s="128"/>
    </row>
    <row r="46" spans="1:32" ht="195.75" customHeight="1" x14ac:dyDescent="0.25">
      <c r="A46" s="54" t="s">
        <v>130</v>
      </c>
      <c r="B46" s="80" t="s">
        <v>129</v>
      </c>
      <c r="C46" s="80" t="s">
        <v>61</v>
      </c>
      <c r="D46" s="111">
        <v>0</v>
      </c>
      <c r="E46" s="111">
        <v>100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100</v>
      </c>
      <c r="L46" s="111">
        <v>0</v>
      </c>
      <c r="M46" s="57">
        <v>0</v>
      </c>
      <c r="N46" s="57">
        <v>0</v>
      </c>
      <c r="O46" s="57">
        <v>0</v>
      </c>
      <c r="P46" s="57">
        <v>68</v>
      </c>
      <c r="Q46" s="57">
        <v>0</v>
      </c>
      <c r="R46" s="57">
        <v>0</v>
      </c>
      <c r="S46" s="57">
        <v>0</v>
      </c>
      <c r="T46" s="57">
        <v>68</v>
      </c>
      <c r="U46" s="128"/>
      <c r="V46" s="138" t="s">
        <v>263</v>
      </c>
      <c r="W46" s="128" t="s">
        <v>128</v>
      </c>
      <c r="X46" s="11">
        <v>16</v>
      </c>
      <c r="Y46" s="11">
        <v>14</v>
      </c>
      <c r="Z46" s="81" t="s">
        <v>81</v>
      </c>
      <c r="AA46" s="88"/>
    </row>
    <row r="47" spans="1:32" ht="69.75" customHeight="1" x14ac:dyDescent="0.25">
      <c r="A47" s="124" t="s">
        <v>131</v>
      </c>
      <c r="B47" s="107" t="s">
        <v>340</v>
      </c>
      <c r="C47" s="107"/>
      <c r="D47" s="57">
        <f>D48+D49+D50</f>
        <v>0</v>
      </c>
      <c r="E47" s="57">
        <f t="shared" ref="E47:T47" si="10">E48+E49+E50</f>
        <v>496.5</v>
      </c>
      <c r="F47" s="57">
        <f t="shared" si="10"/>
        <v>0</v>
      </c>
      <c r="G47" s="57">
        <f t="shared" si="10"/>
        <v>0</v>
      </c>
      <c r="H47" s="57">
        <f t="shared" si="10"/>
        <v>0</v>
      </c>
      <c r="I47" s="57">
        <f t="shared" si="10"/>
        <v>0</v>
      </c>
      <c r="J47" s="57">
        <f t="shared" si="10"/>
        <v>0</v>
      </c>
      <c r="K47" s="57">
        <f t="shared" si="10"/>
        <v>496.5</v>
      </c>
      <c r="L47" s="57">
        <f t="shared" si="10"/>
        <v>0</v>
      </c>
      <c r="M47" s="57">
        <f t="shared" si="10"/>
        <v>0</v>
      </c>
      <c r="N47" s="57">
        <f t="shared" si="10"/>
        <v>0</v>
      </c>
      <c r="O47" s="57">
        <f t="shared" si="10"/>
        <v>0</v>
      </c>
      <c r="P47" s="57">
        <f t="shared" si="10"/>
        <v>67.3</v>
      </c>
      <c r="Q47" s="57">
        <f t="shared" si="10"/>
        <v>0</v>
      </c>
      <c r="R47" s="57">
        <f t="shared" si="10"/>
        <v>0</v>
      </c>
      <c r="S47" s="57">
        <f t="shared" si="10"/>
        <v>0</v>
      </c>
      <c r="T47" s="57">
        <f t="shared" si="10"/>
        <v>67.3</v>
      </c>
      <c r="U47" s="11"/>
      <c r="V47" s="11" t="s">
        <v>12</v>
      </c>
      <c r="W47" s="11" t="s">
        <v>12</v>
      </c>
      <c r="X47" s="11" t="s">
        <v>12</v>
      </c>
      <c r="Y47" s="11" t="s">
        <v>12</v>
      </c>
      <c r="Z47" s="11" t="s">
        <v>12</v>
      </c>
      <c r="AA47" s="11" t="s">
        <v>12</v>
      </c>
    </row>
    <row r="48" spans="1:32" ht="151.5" customHeight="1" x14ac:dyDescent="0.25">
      <c r="A48" s="124" t="s">
        <v>132</v>
      </c>
      <c r="B48" s="107" t="s">
        <v>133</v>
      </c>
      <c r="C48" s="107" t="s">
        <v>87</v>
      </c>
      <c r="D48" s="57">
        <v>0</v>
      </c>
      <c r="E48" s="57">
        <v>60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60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137"/>
      <c r="V48" s="138" t="s">
        <v>134</v>
      </c>
      <c r="W48" s="128" t="s">
        <v>135</v>
      </c>
      <c r="X48" s="11">
        <v>3</v>
      </c>
      <c r="Y48" s="11">
        <v>0</v>
      </c>
      <c r="Z48" s="11" t="s">
        <v>81</v>
      </c>
      <c r="AA48" s="128"/>
    </row>
    <row r="49" spans="1:32" s="74" customFormat="1" ht="139.5" customHeight="1" x14ac:dyDescent="0.25">
      <c r="A49" s="54" t="s">
        <v>136</v>
      </c>
      <c r="B49" s="80" t="s">
        <v>137</v>
      </c>
      <c r="C49" s="80" t="s">
        <v>61</v>
      </c>
      <c r="D49" s="111">
        <v>0</v>
      </c>
      <c r="E49" s="111">
        <v>197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197</v>
      </c>
      <c r="L49" s="57">
        <v>0</v>
      </c>
      <c r="M49" s="57">
        <v>0</v>
      </c>
      <c r="N49" s="57">
        <v>0</v>
      </c>
      <c r="O49" s="57">
        <v>0</v>
      </c>
      <c r="P49" s="57">
        <v>67.3</v>
      </c>
      <c r="Q49" s="57">
        <v>0</v>
      </c>
      <c r="R49" s="57">
        <v>0</v>
      </c>
      <c r="S49" s="57">
        <v>0</v>
      </c>
      <c r="T49" s="57">
        <v>67.3</v>
      </c>
      <c r="U49" s="137"/>
      <c r="V49" s="138" t="s">
        <v>134</v>
      </c>
      <c r="W49" s="128" t="s">
        <v>138</v>
      </c>
      <c r="X49" s="11">
        <v>3</v>
      </c>
      <c r="Y49" s="11">
        <v>2</v>
      </c>
      <c r="Z49" s="11" t="s">
        <v>81</v>
      </c>
      <c r="AA49" s="92"/>
    </row>
    <row r="50" spans="1:32" s="74" customFormat="1" ht="151.5" customHeight="1" x14ac:dyDescent="0.25">
      <c r="A50" s="54" t="s">
        <v>139</v>
      </c>
      <c r="B50" s="80" t="s">
        <v>140</v>
      </c>
      <c r="C50" s="80" t="s">
        <v>92</v>
      </c>
      <c r="D50" s="111">
        <v>0</v>
      </c>
      <c r="E50" s="111">
        <v>239.5</v>
      </c>
      <c r="F50" s="111">
        <v>0</v>
      </c>
      <c r="G50" s="111">
        <v>0</v>
      </c>
      <c r="H50" s="111">
        <v>0</v>
      </c>
      <c r="I50" s="57">
        <v>0</v>
      </c>
      <c r="J50" s="57">
        <v>0</v>
      </c>
      <c r="K50" s="57">
        <v>239.5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137"/>
      <c r="V50" s="138" t="s">
        <v>134</v>
      </c>
      <c r="W50" s="128" t="s">
        <v>141</v>
      </c>
      <c r="X50" s="11">
        <v>5</v>
      </c>
      <c r="Y50" s="11">
        <v>0</v>
      </c>
      <c r="Z50" s="11" t="s">
        <v>81</v>
      </c>
      <c r="AA50" s="88"/>
    </row>
    <row r="51" spans="1:32" ht="184.5" customHeight="1" x14ac:dyDescent="0.25">
      <c r="A51" s="124" t="s">
        <v>292</v>
      </c>
      <c r="B51" s="107" t="s">
        <v>291</v>
      </c>
      <c r="C51" s="107" t="s">
        <v>92</v>
      </c>
      <c r="D51" s="57">
        <v>7762.3</v>
      </c>
      <c r="E51" s="57">
        <v>2451.3000000000002</v>
      </c>
      <c r="F51" s="57">
        <v>0</v>
      </c>
      <c r="G51" s="57">
        <v>0</v>
      </c>
      <c r="H51" s="57">
        <v>0</v>
      </c>
      <c r="I51" s="57">
        <v>7762.3</v>
      </c>
      <c r="J51" s="57">
        <v>0</v>
      </c>
      <c r="K51" s="57">
        <v>2451.3000000000002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137"/>
      <c r="V51" s="138" t="s">
        <v>293</v>
      </c>
      <c r="W51" s="128" t="s">
        <v>80</v>
      </c>
      <c r="X51" s="11">
        <v>1</v>
      </c>
      <c r="Y51" s="11">
        <v>0</v>
      </c>
      <c r="Z51" s="11" t="s">
        <v>81</v>
      </c>
      <c r="AA51" s="128"/>
    </row>
    <row r="52" spans="1:32" x14ac:dyDescent="0.25">
      <c r="A52" s="91" t="s">
        <v>142</v>
      </c>
      <c r="B52" s="196" t="s">
        <v>143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8"/>
    </row>
    <row r="53" spans="1:32" ht="57" customHeight="1" x14ac:dyDescent="0.25">
      <c r="A53" s="124"/>
      <c r="B53" s="115" t="s">
        <v>144</v>
      </c>
      <c r="C53" s="106"/>
      <c r="D53" s="152">
        <f>D54</f>
        <v>0</v>
      </c>
      <c r="E53" s="152">
        <f>E54</f>
        <v>577.1</v>
      </c>
      <c r="F53" s="152">
        <f t="shared" ref="F53:T53" si="11">F54</f>
        <v>0</v>
      </c>
      <c r="G53" s="152">
        <f t="shared" si="11"/>
        <v>0</v>
      </c>
      <c r="H53" s="152">
        <f t="shared" si="11"/>
        <v>0</v>
      </c>
      <c r="I53" s="152">
        <f t="shared" si="11"/>
        <v>0</v>
      </c>
      <c r="J53" s="152">
        <f t="shared" si="11"/>
        <v>0</v>
      </c>
      <c r="K53" s="152">
        <f t="shared" si="11"/>
        <v>577.1</v>
      </c>
      <c r="L53" s="152">
        <f t="shared" si="11"/>
        <v>0</v>
      </c>
      <c r="M53" s="152">
        <f t="shared" si="11"/>
        <v>0</v>
      </c>
      <c r="N53" s="152">
        <f t="shared" si="11"/>
        <v>0</v>
      </c>
      <c r="O53" s="152">
        <f t="shared" si="11"/>
        <v>0</v>
      </c>
      <c r="P53" s="152">
        <f t="shared" si="11"/>
        <v>350</v>
      </c>
      <c r="Q53" s="152">
        <f t="shared" si="11"/>
        <v>0</v>
      </c>
      <c r="R53" s="152">
        <f t="shared" si="11"/>
        <v>0</v>
      </c>
      <c r="S53" s="152">
        <f t="shared" si="11"/>
        <v>0</v>
      </c>
      <c r="T53" s="152">
        <f t="shared" si="11"/>
        <v>0</v>
      </c>
      <c r="U53" s="153"/>
      <c r="V53" s="70" t="s">
        <v>12</v>
      </c>
      <c r="W53" s="70" t="s">
        <v>12</v>
      </c>
      <c r="X53" s="70" t="s">
        <v>12</v>
      </c>
      <c r="Y53" s="70" t="s">
        <v>12</v>
      </c>
      <c r="Z53" s="70" t="s">
        <v>12</v>
      </c>
      <c r="AA53" s="70" t="s">
        <v>12</v>
      </c>
      <c r="AB53" s="154"/>
      <c r="AC53" s="154"/>
      <c r="AD53" s="154"/>
      <c r="AE53" s="154"/>
      <c r="AF53" s="154"/>
    </row>
    <row r="54" spans="1:32" ht="93.75" customHeight="1" x14ac:dyDescent="0.25">
      <c r="A54" s="124" t="s">
        <v>145</v>
      </c>
      <c r="B54" s="107" t="s">
        <v>268</v>
      </c>
      <c r="C54" s="106"/>
      <c r="D54" s="109">
        <f>D55+D56+D57</f>
        <v>0</v>
      </c>
      <c r="E54" s="109">
        <f t="shared" ref="E54:T54" si="12">E55+E56+E57</f>
        <v>577.1</v>
      </c>
      <c r="F54" s="109">
        <f t="shared" si="12"/>
        <v>0</v>
      </c>
      <c r="G54" s="109">
        <f t="shared" si="12"/>
        <v>0</v>
      </c>
      <c r="H54" s="109">
        <f t="shared" si="12"/>
        <v>0</v>
      </c>
      <c r="I54" s="109">
        <f t="shared" si="12"/>
        <v>0</v>
      </c>
      <c r="J54" s="109">
        <f t="shared" si="12"/>
        <v>0</v>
      </c>
      <c r="K54" s="109">
        <f t="shared" si="12"/>
        <v>577.1</v>
      </c>
      <c r="L54" s="109">
        <f t="shared" si="12"/>
        <v>0</v>
      </c>
      <c r="M54" s="109">
        <f t="shared" si="12"/>
        <v>0</v>
      </c>
      <c r="N54" s="109">
        <f t="shared" si="12"/>
        <v>0</v>
      </c>
      <c r="O54" s="109">
        <f t="shared" si="12"/>
        <v>0</v>
      </c>
      <c r="P54" s="109">
        <f t="shared" si="12"/>
        <v>350</v>
      </c>
      <c r="Q54" s="109">
        <f t="shared" si="12"/>
        <v>0</v>
      </c>
      <c r="R54" s="109">
        <f t="shared" si="12"/>
        <v>0</v>
      </c>
      <c r="S54" s="109">
        <f t="shared" si="12"/>
        <v>0</v>
      </c>
      <c r="T54" s="109">
        <f t="shared" si="12"/>
        <v>0</v>
      </c>
      <c r="U54" s="106"/>
      <c r="V54" s="11" t="s">
        <v>12</v>
      </c>
      <c r="W54" s="11" t="s">
        <v>12</v>
      </c>
      <c r="X54" s="11" t="s">
        <v>12</v>
      </c>
      <c r="Y54" s="11" t="s">
        <v>12</v>
      </c>
      <c r="Z54" s="11" t="s">
        <v>12</v>
      </c>
      <c r="AA54" s="11" t="s">
        <v>12</v>
      </c>
      <c r="AB54" s="154"/>
      <c r="AC54" s="154"/>
      <c r="AD54" s="154"/>
      <c r="AE54" s="154"/>
      <c r="AF54" s="154"/>
    </row>
    <row r="55" spans="1:32" ht="177" customHeight="1" x14ac:dyDescent="0.25">
      <c r="A55" s="124" t="s">
        <v>146</v>
      </c>
      <c r="B55" s="107" t="s">
        <v>147</v>
      </c>
      <c r="C55" s="107" t="s">
        <v>71</v>
      </c>
      <c r="D55" s="109">
        <v>0</v>
      </c>
      <c r="E55" s="109">
        <v>147.1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147.1</v>
      </c>
      <c r="L55" s="109">
        <v>0</v>
      </c>
      <c r="M55" s="109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  <c r="T55" s="109">
        <v>0</v>
      </c>
      <c r="U55" s="106"/>
      <c r="V55" s="138" t="s">
        <v>339</v>
      </c>
      <c r="W55" s="128" t="s">
        <v>148</v>
      </c>
      <c r="X55" s="128">
        <v>70</v>
      </c>
      <c r="Y55" s="128">
        <v>0</v>
      </c>
      <c r="Z55" s="11" t="s">
        <v>81</v>
      </c>
      <c r="AA55" s="128"/>
      <c r="AB55" s="154"/>
      <c r="AC55" s="154"/>
      <c r="AD55" s="154"/>
      <c r="AE55" s="154"/>
      <c r="AF55" s="154"/>
    </row>
    <row r="56" spans="1:32" ht="226.5" customHeight="1" x14ac:dyDescent="0.25">
      <c r="A56" s="155" t="s">
        <v>149</v>
      </c>
      <c r="B56" s="125" t="s">
        <v>150</v>
      </c>
      <c r="C56" s="125" t="s">
        <v>71</v>
      </c>
      <c r="D56" s="156">
        <v>0</v>
      </c>
      <c r="E56" s="156">
        <v>350</v>
      </c>
      <c r="F56" s="156">
        <v>0</v>
      </c>
      <c r="G56" s="156">
        <v>0</v>
      </c>
      <c r="H56" s="156">
        <v>0</v>
      </c>
      <c r="I56" s="156">
        <v>0</v>
      </c>
      <c r="J56" s="156">
        <v>0</v>
      </c>
      <c r="K56" s="156">
        <v>350</v>
      </c>
      <c r="L56" s="156">
        <v>0</v>
      </c>
      <c r="M56" s="156">
        <v>0</v>
      </c>
      <c r="N56" s="156">
        <v>0</v>
      </c>
      <c r="O56" s="156">
        <v>0</v>
      </c>
      <c r="P56" s="156">
        <v>350</v>
      </c>
      <c r="Q56" s="156">
        <v>0</v>
      </c>
      <c r="R56" s="156">
        <v>0</v>
      </c>
      <c r="S56" s="156">
        <v>0</v>
      </c>
      <c r="T56" s="156">
        <v>0</v>
      </c>
      <c r="U56" s="157"/>
      <c r="V56" s="139" t="s">
        <v>151</v>
      </c>
      <c r="W56" s="158" t="s">
        <v>148</v>
      </c>
      <c r="X56" s="158">
        <v>150</v>
      </c>
      <c r="Y56" s="158">
        <v>150</v>
      </c>
      <c r="Z56" s="158" t="s">
        <v>298</v>
      </c>
      <c r="AA56" s="159"/>
      <c r="AB56" s="154"/>
      <c r="AC56" s="154"/>
      <c r="AD56" s="154"/>
      <c r="AE56" s="154"/>
      <c r="AF56" s="154"/>
    </row>
    <row r="57" spans="1:32" ht="123.75" customHeight="1" x14ac:dyDescent="0.25">
      <c r="A57" s="124" t="s">
        <v>152</v>
      </c>
      <c r="B57" s="107" t="s">
        <v>153</v>
      </c>
      <c r="C57" s="107" t="s">
        <v>87</v>
      </c>
      <c r="D57" s="109">
        <v>0</v>
      </c>
      <c r="E57" s="109">
        <v>80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80</v>
      </c>
      <c r="L57" s="109">
        <v>0</v>
      </c>
      <c r="M57" s="109">
        <v>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6"/>
      <c r="V57" s="138" t="s">
        <v>154</v>
      </c>
      <c r="W57" s="11" t="s">
        <v>148</v>
      </c>
      <c r="X57" s="11">
        <v>20</v>
      </c>
      <c r="Y57" s="11">
        <v>0</v>
      </c>
      <c r="Z57" s="11" t="s">
        <v>81</v>
      </c>
      <c r="AA57" s="128"/>
      <c r="AC57" s="154"/>
      <c r="AD57" s="154"/>
      <c r="AE57" s="154"/>
      <c r="AF57" s="154"/>
    </row>
    <row r="58" spans="1:32" x14ac:dyDescent="0.25">
      <c r="A58" s="91" t="s">
        <v>155</v>
      </c>
      <c r="B58" s="188" t="s">
        <v>156</v>
      </c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</row>
    <row r="59" spans="1:32" ht="57.75" customHeight="1" x14ac:dyDescent="0.25">
      <c r="A59" s="160"/>
      <c r="B59" s="115" t="s">
        <v>157</v>
      </c>
      <c r="C59" s="153"/>
      <c r="D59" s="152">
        <f t="shared" ref="D59:T59" si="13">D60+D61+D70+D75</f>
        <v>0</v>
      </c>
      <c r="E59" s="152">
        <f t="shared" si="13"/>
        <v>13538</v>
      </c>
      <c r="F59" s="152">
        <f t="shared" si="13"/>
        <v>0</v>
      </c>
      <c r="G59" s="152">
        <f t="shared" si="13"/>
        <v>0</v>
      </c>
      <c r="H59" s="152">
        <f t="shared" si="13"/>
        <v>0</v>
      </c>
      <c r="I59" s="152">
        <f t="shared" si="13"/>
        <v>0</v>
      </c>
      <c r="J59" s="152">
        <f t="shared" si="13"/>
        <v>0</v>
      </c>
      <c r="K59" s="152">
        <f t="shared" si="13"/>
        <v>13538</v>
      </c>
      <c r="L59" s="152">
        <f t="shared" si="13"/>
        <v>0</v>
      </c>
      <c r="M59" s="152">
        <f t="shared" si="13"/>
        <v>0</v>
      </c>
      <c r="N59" s="152">
        <f t="shared" si="13"/>
        <v>0</v>
      </c>
      <c r="O59" s="152">
        <f t="shared" si="13"/>
        <v>0</v>
      </c>
      <c r="P59" s="152">
        <f t="shared" si="13"/>
        <v>267.3</v>
      </c>
      <c r="Q59" s="152">
        <f t="shared" si="13"/>
        <v>0</v>
      </c>
      <c r="R59" s="152">
        <f t="shared" si="13"/>
        <v>0</v>
      </c>
      <c r="S59" s="152">
        <f t="shared" si="13"/>
        <v>0</v>
      </c>
      <c r="T59" s="152">
        <f t="shared" si="13"/>
        <v>54.8</v>
      </c>
      <c r="U59" s="153"/>
      <c r="V59" s="70" t="s">
        <v>12</v>
      </c>
      <c r="W59" s="70" t="s">
        <v>12</v>
      </c>
      <c r="X59" s="70" t="s">
        <v>12</v>
      </c>
      <c r="Y59" s="70" t="s">
        <v>12</v>
      </c>
      <c r="Z59" s="70" t="s">
        <v>12</v>
      </c>
      <c r="AA59" s="70" t="s">
        <v>12</v>
      </c>
    </row>
    <row r="60" spans="1:32" ht="143.25" customHeight="1" x14ac:dyDescent="0.25">
      <c r="A60" s="54" t="s">
        <v>158</v>
      </c>
      <c r="B60" s="80" t="s">
        <v>254</v>
      </c>
      <c r="C60" s="80" t="s">
        <v>61</v>
      </c>
      <c r="D60" s="123">
        <v>0</v>
      </c>
      <c r="E60" s="123">
        <v>6400.5</v>
      </c>
      <c r="F60" s="123">
        <v>0</v>
      </c>
      <c r="G60" s="123">
        <v>0</v>
      </c>
      <c r="H60" s="123">
        <v>0</v>
      </c>
      <c r="I60" s="123">
        <v>0</v>
      </c>
      <c r="J60" s="123">
        <v>0</v>
      </c>
      <c r="K60" s="109">
        <v>6400.5</v>
      </c>
      <c r="L60" s="109">
        <v>0</v>
      </c>
      <c r="M60" s="109">
        <v>0</v>
      </c>
      <c r="N60" s="109">
        <v>0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6"/>
      <c r="V60" s="138" t="s">
        <v>274</v>
      </c>
      <c r="W60" s="11" t="s">
        <v>159</v>
      </c>
      <c r="X60" s="11">
        <v>1400</v>
      </c>
      <c r="Y60" s="11">
        <v>0</v>
      </c>
      <c r="Z60" s="81" t="s">
        <v>81</v>
      </c>
      <c r="AA60" s="88"/>
    </row>
    <row r="61" spans="1:32" ht="78.75" customHeight="1" x14ac:dyDescent="0.25">
      <c r="A61" s="124" t="s">
        <v>160</v>
      </c>
      <c r="B61" s="107" t="s">
        <v>161</v>
      </c>
      <c r="C61" s="107"/>
      <c r="D61" s="109">
        <f>D62+D63+D64+D65+D66+D67+D68+D69</f>
        <v>0</v>
      </c>
      <c r="E61" s="109">
        <f t="shared" ref="E61:S61" si="14">E62+E63+E64+E65+E66+E67+E68+E69</f>
        <v>1977.5</v>
      </c>
      <c r="F61" s="109">
        <f t="shared" si="14"/>
        <v>0</v>
      </c>
      <c r="G61" s="109">
        <f t="shared" si="14"/>
        <v>0</v>
      </c>
      <c r="H61" s="109">
        <f t="shared" si="14"/>
        <v>0</v>
      </c>
      <c r="I61" s="109">
        <f t="shared" si="14"/>
        <v>0</v>
      </c>
      <c r="J61" s="109">
        <f t="shared" si="14"/>
        <v>0</v>
      </c>
      <c r="K61" s="109">
        <f t="shared" si="14"/>
        <v>1977.5</v>
      </c>
      <c r="L61" s="109">
        <f t="shared" si="14"/>
        <v>0</v>
      </c>
      <c r="M61" s="109">
        <f t="shared" si="14"/>
        <v>0</v>
      </c>
      <c r="N61" s="109">
        <f t="shared" si="14"/>
        <v>0</v>
      </c>
      <c r="O61" s="109">
        <f t="shared" si="14"/>
        <v>0</v>
      </c>
      <c r="P61" s="109">
        <f t="shared" si="14"/>
        <v>267.3</v>
      </c>
      <c r="Q61" s="109">
        <f t="shared" si="14"/>
        <v>0</v>
      </c>
      <c r="R61" s="109">
        <f t="shared" si="14"/>
        <v>0</v>
      </c>
      <c r="S61" s="109">
        <f t="shared" si="14"/>
        <v>0</v>
      </c>
      <c r="T61" s="109">
        <f t="shared" ref="T61" si="15">T63+T64+T65+T66+T67+T68+T69</f>
        <v>54.8</v>
      </c>
      <c r="U61" s="106"/>
      <c r="V61" s="11" t="s">
        <v>12</v>
      </c>
      <c r="W61" s="11" t="s">
        <v>12</v>
      </c>
      <c r="X61" s="11" t="s">
        <v>12</v>
      </c>
      <c r="Y61" s="11" t="s">
        <v>12</v>
      </c>
      <c r="Z61" s="11" t="s">
        <v>12</v>
      </c>
      <c r="AA61" s="11" t="s">
        <v>12</v>
      </c>
    </row>
    <row r="62" spans="1:32" ht="258" customHeight="1" x14ac:dyDescent="0.25">
      <c r="A62" s="124" t="s">
        <v>351</v>
      </c>
      <c r="B62" s="107" t="s">
        <v>352</v>
      </c>
      <c r="C62" s="107" t="s">
        <v>71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595</v>
      </c>
      <c r="L62" s="109">
        <v>0</v>
      </c>
      <c r="M62" s="109">
        <v>0</v>
      </c>
      <c r="N62" s="109">
        <v>0</v>
      </c>
      <c r="O62" s="109">
        <v>0</v>
      </c>
      <c r="P62" s="109">
        <v>0</v>
      </c>
      <c r="Q62" s="109">
        <v>0</v>
      </c>
      <c r="R62" s="109">
        <v>0</v>
      </c>
      <c r="S62" s="109">
        <v>0</v>
      </c>
      <c r="T62" s="109">
        <v>0</v>
      </c>
      <c r="U62" s="106"/>
      <c r="V62" s="11" t="s">
        <v>12</v>
      </c>
      <c r="W62" s="11" t="s">
        <v>12</v>
      </c>
      <c r="X62" s="11" t="s">
        <v>12</v>
      </c>
      <c r="Y62" s="11" t="s">
        <v>12</v>
      </c>
      <c r="Z62" s="11"/>
      <c r="AA62" s="128" t="s">
        <v>353</v>
      </c>
    </row>
    <row r="63" spans="1:32" ht="129.75" customHeight="1" x14ac:dyDescent="0.25">
      <c r="A63" s="124" t="s">
        <v>162</v>
      </c>
      <c r="B63" s="107" t="s">
        <v>163</v>
      </c>
      <c r="C63" s="107" t="s">
        <v>71</v>
      </c>
      <c r="D63" s="109">
        <v>0</v>
      </c>
      <c r="E63" s="109">
        <v>615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615</v>
      </c>
      <c r="L63" s="109">
        <v>0</v>
      </c>
      <c r="M63" s="109">
        <v>0</v>
      </c>
      <c r="N63" s="109">
        <v>0</v>
      </c>
      <c r="O63" s="109">
        <v>0</v>
      </c>
      <c r="P63" s="109">
        <v>69.8</v>
      </c>
      <c r="Q63" s="109">
        <v>0</v>
      </c>
      <c r="R63" s="109">
        <v>0</v>
      </c>
      <c r="S63" s="109">
        <v>0</v>
      </c>
      <c r="T63" s="109">
        <v>39.799999999999997</v>
      </c>
      <c r="U63" s="106"/>
      <c r="V63" s="138" t="s">
        <v>277</v>
      </c>
      <c r="W63" s="11" t="s">
        <v>148</v>
      </c>
      <c r="X63" s="11" t="s">
        <v>164</v>
      </c>
      <c r="Y63" s="11" t="s">
        <v>336</v>
      </c>
      <c r="Z63" s="11" t="s">
        <v>81</v>
      </c>
      <c r="AA63" s="128"/>
    </row>
    <row r="64" spans="1:32" ht="108" customHeight="1" x14ac:dyDescent="0.25">
      <c r="A64" s="124" t="s">
        <v>165</v>
      </c>
      <c r="B64" s="107" t="s">
        <v>166</v>
      </c>
      <c r="C64" s="107" t="s">
        <v>71</v>
      </c>
      <c r="D64" s="109">
        <v>0</v>
      </c>
      <c r="E64" s="109">
        <v>182.5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182.5</v>
      </c>
      <c r="L64" s="109">
        <v>0</v>
      </c>
      <c r="M64" s="109">
        <v>0</v>
      </c>
      <c r="N64" s="109">
        <v>0</v>
      </c>
      <c r="O64" s="109">
        <v>0</v>
      </c>
      <c r="P64" s="109">
        <v>182.5</v>
      </c>
      <c r="Q64" s="109">
        <v>0</v>
      </c>
      <c r="R64" s="109">
        <v>0</v>
      </c>
      <c r="S64" s="109">
        <v>0</v>
      </c>
      <c r="T64" s="109">
        <v>0</v>
      </c>
      <c r="U64" s="106"/>
      <c r="V64" s="138" t="s">
        <v>167</v>
      </c>
      <c r="W64" s="11" t="s">
        <v>148</v>
      </c>
      <c r="X64" s="11">
        <v>120</v>
      </c>
      <c r="Y64" s="11">
        <v>120</v>
      </c>
      <c r="Z64" s="11" t="s">
        <v>298</v>
      </c>
      <c r="AA64" s="128"/>
    </row>
    <row r="65" spans="1:27" ht="130.5" customHeight="1" x14ac:dyDescent="0.25">
      <c r="A65" s="124" t="s">
        <v>168</v>
      </c>
      <c r="B65" s="107" t="s">
        <v>169</v>
      </c>
      <c r="C65" s="107" t="s">
        <v>71</v>
      </c>
      <c r="D65" s="109">
        <v>0</v>
      </c>
      <c r="E65" s="109">
        <v>182.5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182.5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6"/>
      <c r="V65" s="138" t="s">
        <v>350</v>
      </c>
      <c r="W65" s="11" t="s">
        <v>148</v>
      </c>
      <c r="X65" s="11">
        <v>120</v>
      </c>
      <c r="Y65" s="11">
        <v>0</v>
      </c>
      <c r="Z65" s="11" t="s">
        <v>81</v>
      </c>
      <c r="AA65" s="128"/>
    </row>
    <row r="66" spans="1:27" ht="115.5" customHeight="1" x14ac:dyDescent="0.25">
      <c r="A66" s="124" t="s">
        <v>170</v>
      </c>
      <c r="B66" s="107" t="s">
        <v>171</v>
      </c>
      <c r="C66" s="107" t="s">
        <v>71</v>
      </c>
      <c r="D66" s="109">
        <v>0</v>
      </c>
      <c r="E66" s="109">
        <v>162.5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162.5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0</v>
      </c>
      <c r="R66" s="109">
        <v>0</v>
      </c>
      <c r="S66" s="109">
        <v>0</v>
      </c>
      <c r="T66" s="109">
        <v>0</v>
      </c>
      <c r="U66" s="106"/>
      <c r="V66" s="138" t="s">
        <v>172</v>
      </c>
      <c r="W66" s="11" t="s">
        <v>148</v>
      </c>
      <c r="X66" s="11">
        <v>100</v>
      </c>
      <c r="Y66" s="11">
        <v>0</v>
      </c>
      <c r="Z66" s="11" t="s">
        <v>81</v>
      </c>
      <c r="AA66" s="128"/>
    </row>
    <row r="67" spans="1:27" s="74" customFormat="1" ht="270" customHeight="1" x14ac:dyDescent="0.25">
      <c r="A67" s="54" t="s">
        <v>173</v>
      </c>
      <c r="B67" s="80" t="s">
        <v>174</v>
      </c>
      <c r="C67" s="80" t="s">
        <v>61</v>
      </c>
      <c r="D67" s="123">
        <v>0</v>
      </c>
      <c r="E67" s="123">
        <v>140</v>
      </c>
      <c r="F67" s="123">
        <v>0</v>
      </c>
      <c r="G67" s="123">
        <v>0</v>
      </c>
      <c r="H67" s="123">
        <v>0</v>
      </c>
      <c r="I67" s="123">
        <v>0</v>
      </c>
      <c r="J67" s="123">
        <v>0</v>
      </c>
      <c r="K67" s="123">
        <v>140</v>
      </c>
      <c r="L67" s="123">
        <v>0</v>
      </c>
      <c r="M67" s="123">
        <v>0</v>
      </c>
      <c r="N67" s="123">
        <v>0</v>
      </c>
      <c r="O67" s="123">
        <v>0</v>
      </c>
      <c r="P67" s="123">
        <v>15</v>
      </c>
      <c r="Q67" s="123">
        <v>0</v>
      </c>
      <c r="R67" s="123">
        <v>0</v>
      </c>
      <c r="S67" s="123">
        <v>0</v>
      </c>
      <c r="T67" s="109">
        <v>15</v>
      </c>
      <c r="U67" s="106"/>
      <c r="V67" s="138" t="s">
        <v>342</v>
      </c>
      <c r="W67" s="11" t="s">
        <v>148</v>
      </c>
      <c r="X67" s="11">
        <v>250</v>
      </c>
      <c r="Y67" s="11">
        <v>57</v>
      </c>
      <c r="Z67" s="11" t="s">
        <v>81</v>
      </c>
      <c r="AA67" s="88"/>
    </row>
    <row r="68" spans="1:27" ht="128.25" customHeight="1" x14ac:dyDescent="0.25">
      <c r="A68" s="124" t="s">
        <v>175</v>
      </c>
      <c r="B68" s="107" t="s">
        <v>332</v>
      </c>
      <c r="C68" s="107" t="s">
        <v>71</v>
      </c>
      <c r="D68" s="109">
        <v>0</v>
      </c>
      <c r="E68" s="109">
        <v>100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100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6"/>
      <c r="V68" s="138" t="s">
        <v>278</v>
      </c>
      <c r="W68" s="11" t="s">
        <v>148</v>
      </c>
      <c r="X68" s="11">
        <v>100</v>
      </c>
      <c r="Y68" s="11">
        <v>0</v>
      </c>
      <c r="Z68" s="11" t="s">
        <v>81</v>
      </c>
      <c r="AA68" s="128"/>
    </row>
    <row r="69" spans="1:27" ht="227.25" customHeight="1" x14ac:dyDescent="0.25">
      <c r="A69" s="124" t="s">
        <v>324</v>
      </c>
      <c r="B69" s="107" t="s">
        <v>325</v>
      </c>
      <c r="C69" s="107" t="s">
        <v>61</v>
      </c>
      <c r="D69" s="109">
        <v>0</v>
      </c>
      <c r="E69" s="109">
        <v>595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0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6"/>
      <c r="V69" s="138" t="s">
        <v>335</v>
      </c>
      <c r="W69" s="11" t="s">
        <v>148</v>
      </c>
      <c r="X69" s="11">
        <v>35</v>
      </c>
      <c r="Y69" s="11">
        <v>0</v>
      </c>
      <c r="Z69" s="11" t="s">
        <v>81</v>
      </c>
      <c r="AA69" s="128"/>
    </row>
    <row r="70" spans="1:27" ht="96" customHeight="1" x14ac:dyDescent="0.25">
      <c r="A70" s="124" t="s">
        <v>176</v>
      </c>
      <c r="B70" s="107" t="s">
        <v>269</v>
      </c>
      <c r="C70" s="107"/>
      <c r="D70" s="109">
        <f>D71+D72+D73+D74</f>
        <v>0</v>
      </c>
      <c r="E70" s="109">
        <f t="shared" ref="E70:T70" si="16">E71+E72+E73+E74</f>
        <v>3510.5</v>
      </c>
      <c r="F70" s="109">
        <f t="shared" si="16"/>
        <v>0</v>
      </c>
      <c r="G70" s="109">
        <f t="shared" si="16"/>
        <v>0</v>
      </c>
      <c r="H70" s="109">
        <f t="shared" si="16"/>
        <v>0</v>
      </c>
      <c r="I70" s="109">
        <f t="shared" si="16"/>
        <v>0</v>
      </c>
      <c r="J70" s="109">
        <f t="shared" si="16"/>
        <v>0</v>
      </c>
      <c r="K70" s="109">
        <f t="shared" si="16"/>
        <v>3510.5</v>
      </c>
      <c r="L70" s="109">
        <f t="shared" si="16"/>
        <v>0</v>
      </c>
      <c r="M70" s="109">
        <f t="shared" si="16"/>
        <v>0</v>
      </c>
      <c r="N70" s="109">
        <f t="shared" si="16"/>
        <v>0</v>
      </c>
      <c r="O70" s="109">
        <f t="shared" si="16"/>
        <v>0</v>
      </c>
      <c r="P70" s="109">
        <f t="shared" si="16"/>
        <v>0</v>
      </c>
      <c r="Q70" s="109">
        <f t="shared" si="16"/>
        <v>0</v>
      </c>
      <c r="R70" s="109">
        <f t="shared" si="16"/>
        <v>0</v>
      </c>
      <c r="S70" s="109">
        <f t="shared" si="16"/>
        <v>0</v>
      </c>
      <c r="T70" s="109">
        <f t="shared" si="16"/>
        <v>0</v>
      </c>
      <c r="U70" s="106"/>
      <c r="V70" s="11" t="s">
        <v>12</v>
      </c>
      <c r="W70" s="11" t="s">
        <v>12</v>
      </c>
      <c r="X70" s="11" t="s">
        <v>12</v>
      </c>
      <c r="Y70" s="11" t="s">
        <v>12</v>
      </c>
      <c r="Z70" s="11" t="s">
        <v>12</v>
      </c>
      <c r="AA70" s="11" t="s">
        <v>12</v>
      </c>
    </row>
    <row r="71" spans="1:27" ht="111" customHeight="1" x14ac:dyDescent="0.25">
      <c r="A71" s="124" t="s">
        <v>177</v>
      </c>
      <c r="B71" s="107" t="s">
        <v>178</v>
      </c>
      <c r="C71" s="107" t="s">
        <v>87</v>
      </c>
      <c r="D71" s="109">
        <v>0</v>
      </c>
      <c r="E71" s="109">
        <v>305.5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305.5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6"/>
      <c r="V71" s="138" t="s">
        <v>179</v>
      </c>
      <c r="W71" s="128" t="s">
        <v>148</v>
      </c>
      <c r="X71" s="128">
        <v>70</v>
      </c>
      <c r="Y71" s="128">
        <v>0</v>
      </c>
      <c r="Z71" s="11" t="s">
        <v>81</v>
      </c>
      <c r="AA71" s="128"/>
    </row>
    <row r="72" spans="1:27" ht="90.75" customHeight="1" x14ac:dyDescent="0.25">
      <c r="A72" s="124" t="s">
        <v>180</v>
      </c>
      <c r="B72" s="107" t="s">
        <v>181</v>
      </c>
      <c r="C72" s="107" t="s">
        <v>87</v>
      </c>
      <c r="D72" s="109">
        <v>0</v>
      </c>
      <c r="E72" s="109">
        <v>1730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1730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6"/>
      <c r="V72" s="138" t="s">
        <v>182</v>
      </c>
      <c r="W72" s="128" t="s">
        <v>148</v>
      </c>
      <c r="X72" s="128">
        <v>400</v>
      </c>
      <c r="Y72" s="128">
        <v>0</v>
      </c>
      <c r="Z72" s="11" t="s">
        <v>81</v>
      </c>
      <c r="AA72" s="128"/>
    </row>
    <row r="73" spans="1:27" ht="110.25" customHeight="1" x14ac:dyDescent="0.25">
      <c r="A73" s="124" t="s">
        <v>183</v>
      </c>
      <c r="B73" s="107" t="s">
        <v>184</v>
      </c>
      <c r="C73" s="107" t="s">
        <v>87</v>
      </c>
      <c r="D73" s="109">
        <v>0</v>
      </c>
      <c r="E73" s="109">
        <v>870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870</v>
      </c>
      <c r="L73" s="109">
        <v>0</v>
      </c>
      <c r="M73" s="109">
        <v>0</v>
      </c>
      <c r="N73" s="109">
        <v>0</v>
      </c>
      <c r="O73" s="109">
        <v>0</v>
      </c>
      <c r="P73" s="109">
        <v>0</v>
      </c>
      <c r="Q73" s="109">
        <v>0</v>
      </c>
      <c r="R73" s="109">
        <v>0</v>
      </c>
      <c r="S73" s="109">
        <v>0</v>
      </c>
      <c r="T73" s="109">
        <v>0</v>
      </c>
      <c r="U73" s="106"/>
      <c r="V73" s="138" t="s">
        <v>185</v>
      </c>
      <c r="W73" s="128" t="s">
        <v>186</v>
      </c>
      <c r="X73" s="128" t="s">
        <v>164</v>
      </c>
      <c r="Y73" s="128">
        <v>0</v>
      </c>
      <c r="Z73" s="11" t="s">
        <v>81</v>
      </c>
      <c r="AA73" s="128"/>
    </row>
    <row r="74" spans="1:27" ht="108.75" customHeight="1" x14ac:dyDescent="0.25">
      <c r="A74" s="124" t="s">
        <v>187</v>
      </c>
      <c r="B74" s="107" t="s">
        <v>188</v>
      </c>
      <c r="C74" s="107" t="s">
        <v>87</v>
      </c>
      <c r="D74" s="109">
        <v>0</v>
      </c>
      <c r="E74" s="109">
        <v>605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605</v>
      </c>
      <c r="L74" s="109">
        <v>0</v>
      </c>
      <c r="M74" s="109">
        <v>0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6"/>
      <c r="V74" s="138" t="s">
        <v>189</v>
      </c>
      <c r="W74" s="128" t="s">
        <v>186</v>
      </c>
      <c r="X74" s="128" t="s">
        <v>279</v>
      </c>
      <c r="Y74" s="128">
        <v>0</v>
      </c>
      <c r="Z74" s="11" t="s">
        <v>81</v>
      </c>
      <c r="AA74" s="128"/>
    </row>
    <row r="75" spans="1:27" ht="78.75" customHeight="1" x14ac:dyDescent="0.25">
      <c r="A75" s="124" t="s">
        <v>190</v>
      </c>
      <c r="B75" s="107" t="s">
        <v>191</v>
      </c>
      <c r="C75" s="107"/>
      <c r="D75" s="109">
        <f>D76+D77</f>
        <v>0</v>
      </c>
      <c r="E75" s="109">
        <f t="shared" ref="E75:T75" si="17">E76+E77</f>
        <v>1649.5</v>
      </c>
      <c r="F75" s="109">
        <f t="shared" si="17"/>
        <v>0</v>
      </c>
      <c r="G75" s="109">
        <f t="shared" si="17"/>
        <v>0</v>
      </c>
      <c r="H75" s="109">
        <f t="shared" si="17"/>
        <v>0</v>
      </c>
      <c r="I75" s="109">
        <f t="shared" si="17"/>
        <v>0</v>
      </c>
      <c r="J75" s="109">
        <f t="shared" si="17"/>
        <v>0</v>
      </c>
      <c r="K75" s="109">
        <f t="shared" si="17"/>
        <v>1649.5</v>
      </c>
      <c r="L75" s="109">
        <f t="shared" si="17"/>
        <v>0</v>
      </c>
      <c r="M75" s="109">
        <f t="shared" si="17"/>
        <v>0</v>
      </c>
      <c r="N75" s="109">
        <f t="shared" si="17"/>
        <v>0</v>
      </c>
      <c r="O75" s="109">
        <f t="shared" si="17"/>
        <v>0</v>
      </c>
      <c r="P75" s="109">
        <f t="shared" si="17"/>
        <v>0</v>
      </c>
      <c r="Q75" s="109">
        <f t="shared" si="17"/>
        <v>0</v>
      </c>
      <c r="R75" s="109">
        <f t="shared" si="17"/>
        <v>0</v>
      </c>
      <c r="S75" s="109">
        <f t="shared" si="17"/>
        <v>0</v>
      </c>
      <c r="T75" s="109">
        <f t="shared" si="17"/>
        <v>0</v>
      </c>
      <c r="U75" s="106"/>
      <c r="V75" s="11" t="s">
        <v>12</v>
      </c>
      <c r="W75" s="11" t="s">
        <v>12</v>
      </c>
      <c r="X75" s="11" t="s">
        <v>12</v>
      </c>
      <c r="Y75" s="11" t="s">
        <v>12</v>
      </c>
      <c r="Z75" s="11" t="s">
        <v>12</v>
      </c>
      <c r="AA75" s="11" t="s">
        <v>12</v>
      </c>
    </row>
    <row r="76" spans="1:27" ht="84" customHeight="1" x14ac:dyDescent="0.25">
      <c r="A76" s="124" t="s">
        <v>192</v>
      </c>
      <c r="B76" s="107" t="s">
        <v>193</v>
      </c>
      <c r="C76" s="107" t="s">
        <v>61</v>
      </c>
      <c r="D76" s="109">
        <v>0</v>
      </c>
      <c r="E76" s="109">
        <v>1634.5</v>
      </c>
      <c r="F76" s="109">
        <v>0</v>
      </c>
      <c r="G76" s="109">
        <v>0</v>
      </c>
      <c r="H76" s="109">
        <v>0</v>
      </c>
      <c r="I76" s="161">
        <v>0</v>
      </c>
      <c r="J76" s="161">
        <v>0</v>
      </c>
      <c r="K76" s="161">
        <v>1634.5</v>
      </c>
      <c r="L76" s="161">
        <v>0</v>
      </c>
      <c r="M76" s="161">
        <v>0</v>
      </c>
      <c r="N76" s="161">
        <v>0</v>
      </c>
      <c r="O76" s="161">
        <v>0</v>
      </c>
      <c r="P76" s="161">
        <v>0</v>
      </c>
      <c r="Q76" s="161">
        <v>0</v>
      </c>
      <c r="R76" s="161">
        <v>0</v>
      </c>
      <c r="S76" s="161">
        <v>0</v>
      </c>
      <c r="T76" s="109">
        <v>0</v>
      </c>
      <c r="U76" s="106"/>
      <c r="V76" s="138" t="s">
        <v>194</v>
      </c>
      <c r="W76" s="11" t="s">
        <v>195</v>
      </c>
      <c r="X76" s="11">
        <v>15</v>
      </c>
      <c r="Y76" s="11">
        <v>0</v>
      </c>
      <c r="Z76" s="11" t="s">
        <v>81</v>
      </c>
      <c r="AA76" s="128"/>
    </row>
    <row r="77" spans="1:27" ht="105" customHeight="1" x14ac:dyDescent="0.25">
      <c r="A77" s="124" t="s">
        <v>196</v>
      </c>
      <c r="B77" s="125" t="s">
        <v>197</v>
      </c>
      <c r="C77" s="125" t="s">
        <v>61</v>
      </c>
      <c r="D77" s="156">
        <v>0</v>
      </c>
      <c r="E77" s="156">
        <v>15</v>
      </c>
      <c r="F77" s="156">
        <v>0</v>
      </c>
      <c r="G77" s="156">
        <v>0</v>
      </c>
      <c r="H77" s="156">
        <v>0</v>
      </c>
      <c r="I77" s="156">
        <v>0</v>
      </c>
      <c r="J77" s="156">
        <v>0</v>
      </c>
      <c r="K77" s="156">
        <v>15</v>
      </c>
      <c r="L77" s="156">
        <v>0</v>
      </c>
      <c r="M77" s="156">
        <v>0</v>
      </c>
      <c r="N77" s="156">
        <v>0</v>
      </c>
      <c r="O77" s="156">
        <v>0</v>
      </c>
      <c r="P77" s="156">
        <v>0</v>
      </c>
      <c r="Q77" s="156">
        <v>0</v>
      </c>
      <c r="R77" s="156">
        <v>0</v>
      </c>
      <c r="S77" s="156">
        <v>0</v>
      </c>
      <c r="T77" s="156">
        <v>0</v>
      </c>
      <c r="U77" s="157"/>
      <c r="V77" s="139" t="s">
        <v>198</v>
      </c>
      <c r="W77" s="158" t="s">
        <v>199</v>
      </c>
      <c r="X77" s="158">
        <v>15</v>
      </c>
      <c r="Y77" s="158">
        <v>0</v>
      </c>
      <c r="Z77" s="11" t="s">
        <v>81</v>
      </c>
      <c r="AA77" s="128"/>
    </row>
    <row r="78" spans="1:27" x14ac:dyDescent="0.25">
      <c r="A78" s="91" t="s">
        <v>200</v>
      </c>
      <c r="B78" s="188" t="s">
        <v>201</v>
      </c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</row>
    <row r="79" spans="1:27" s="25" customFormat="1" ht="51.75" x14ac:dyDescent="0.25">
      <c r="A79" s="124"/>
      <c r="B79" s="162" t="s">
        <v>202</v>
      </c>
      <c r="C79" s="163"/>
      <c r="D79" s="164">
        <f>D80</f>
        <v>0</v>
      </c>
      <c r="E79" s="164">
        <f>E80</f>
        <v>400</v>
      </c>
      <c r="F79" s="164">
        <f t="shared" ref="F79:T79" si="18">F80</f>
        <v>0</v>
      </c>
      <c r="G79" s="164">
        <f t="shared" si="18"/>
        <v>0</v>
      </c>
      <c r="H79" s="164">
        <f t="shared" si="18"/>
        <v>0</v>
      </c>
      <c r="I79" s="164">
        <f t="shared" si="18"/>
        <v>0</v>
      </c>
      <c r="J79" s="164">
        <f t="shared" si="18"/>
        <v>0</v>
      </c>
      <c r="K79" s="164">
        <f t="shared" si="18"/>
        <v>400</v>
      </c>
      <c r="L79" s="164">
        <f t="shared" si="18"/>
        <v>0</v>
      </c>
      <c r="M79" s="164">
        <f t="shared" si="18"/>
        <v>0</v>
      </c>
      <c r="N79" s="164">
        <f t="shared" si="18"/>
        <v>0</v>
      </c>
      <c r="O79" s="164">
        <f t="shared" si="18"/>
        <v>0</v>
      </c>
      <c r="P79" s="164">
        <f t="shared" si="18"/>
        <v>0</v>
      </c>
      <c r="Q79" s="164">
        <f t="shared" si="18"/>
        <v>0</v>
      </c>
      <c r="R79" s="164">
        <f t="shared" si="18"/>
        <v>0</v>
      </c>
      <c r="S79" s="164">
        <f t="shared" si="18"/>
        <v>0</v>
      </c>
      <c r="T79" s="164">
        <f t="shared" si="18"/>
        <v>0</v>
      </c>
      <c r="U79" s="165"/>
      <c r="V79" s="165" t="s">
        <v>12</v>
      </c>
      <c r="W79" s="165" t="s">
        <v>12</v>
      </c>
      <c r="X79" s="165" t="s">
        <v>12</v>
      </c>
      <c r="Y79" s="165" t="s">
        <v>12</v>
      </c>
      <c r="Z79" s="165" t="s">
        <v>12</v>
      </c>
      <c r="AA79" s="165" t="s">
        <v>12</v>
      </c>
    </row>
    <row r="80" spans="1:27" s="25" customFormat="1" ht="87" customHeight="1" x14ac:dyDescent="0.25">
      <c r="A80" s="166" t="s">
        <v>203</v>
      </c>
      <c r="B80" s="107" t="s">
        <v>204</v>
      </c>
      <c r="C80" s="107" t="s">
        <v>61</v>
      </c>
      <c r="D80" s="167">
        <v>0</v>
      </c>
      <c r="E80" s="167">
        <v>400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67">
        <v>400</v>
      </c>
      <c r="L80" s="167">
        <v>0</v>
      </c>
      <c r="M80" s="167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06"/>
      <c r="V80" s="138" t="s">
        <v>205</v>
      </c>
      <c r="W80" s="11" t="s">
        <v>65</v>
      </c>
      <c r="X80" s="11">
        <v>1</v>
      </c>
      <c r="Y80" s="168">
        <v>0</v>
      </c>
      <c r="Z80" s="11" t="s">
        <v>81</v>
      </c>
      <c r="AA80" s="128"/>
    </row>
    <row r="81" spans="1:27" s="27" customFormat="1" ht="16.149999999999999" customHeight="1" x14ac:dyDescent="0.25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</row>
    <row r="82" spans="1:27" s="27" customFormat="1" ht="16.149999999999999" customHeight="1" x14ac:dyDescent="0.25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</row>
    <row r="83" spans="1:27" x14ac:dyDescent="0.25">
      <c r="A83" s="28"/>
      <c r="B83" s="15"/>
      <c r="C83" s="15"/>
      <c r="D83" s="62"/>
      <c r="E83" s="62"/>
      <c r="F83" s="62"/>
      <c r="G83" s="62"/>
      <c r="H83" s="62"/>
      <c r="I83" s="62"/>
      <c r="J83" s="15"/>
      <c r="K83" s="62"/>
      <c r="L83" s="21"/>
      <c r="M83" s="15"/>
      <c r="N83" s="15"/>
      <c r="O83" s="15"/>
      <c r="P83" s="15"/>
      <c r="Q83" s="21"/>
      <c r="R83" s="15"/>
      <c r="S83" s="15"/>
      <c r="T83" s="28"/>
    </row>
    <row r="84" spans="1:27" s="6" customFormat="1" ht="39.75" customHeight="1" x14ac:dyDescent="0.35">
      <c r="A84" s="199" t="s">
        <v>295</v>
      </c>
      <c r="B84" s="199"/>
      <c r="C84" s="199"/>
      <c r="D84" s="199"/>
      <c r="E84" s="199"/>
      <c r="F84" s="199"/>
      <c r="G84" s="58"/>
      <c r="H84" s="63"/>
      <c r="I84" s="63"/>
      <c r="J84" s="3"/>
      <c r="K84" s="64"/>
      <c r="L84" s="3"/>
      <c r="O84" s="13"/>
      <c r="Z84" s="184" t="s">
        <v>296</v>
      </c>
      <c r="AA84" s="185"/>
    </row>
    <row r="85" spans="1:27" x14ac:dyDescent="0.25">
      <c r="B85" s="13"/>
      <c r="C85" s="13"/>
      <c r="D85" s="63"/>
      <c r="E85" s="58"/>
      <c r="F85" s="58"/>
      <c r="G85" s="58"/>
      <c r="H85" s="64"/>
      <c r="I85" s="64"/>
      <c r="J85" s="6"/>
      <c r="K85" s="58"/>
      <c r="L85" s="6"/>
      <c r="M85" s="6"/>
      <c r="O85" s="7"/>
      <c r="Z85" s="3"/>
    </row>
    <row r="86" spans="1:27" ht="15.75" x14ac:dyDescent="0.25">
      <c r="A86" s="186" t="s">
        <v>289</v>
      </c>
      <c r="B86" s="187"/>
      <c r="C86" s="6"/>
      <c r="D86" s="58"/>
      <c r="E86" s="58"/>
      <c r="F86" s="58"/>
      <c r="G86" s="58"/>
      <c r="H86" s="58"/>
      <c r="I86" s="58"/>
      <c r="J86" s="6"/>
      <c r="K86" s="58"/>
      <c r="L86" s="6"/>
      <c r="M86" s="6"/>
      <c r="N86" s="6"/>
      <c r="O86" s="6"/>
      <c r="P86" s="6"/>
      <c r="Q86" s="6"/>
      <c r="R86" s="6"/>
      <c r="S86" s="6"/>
      <c r="T86" s="6"/>
    </row>
    <row r="87" spans="1:27" ht="15.75" x14ac:dyDescent="0.25">
      <c r="A87" s="51" t="s">
        <v>338</v>
      </c>
      <c r="B87" s="51"/>
    </row>
  </sheetData>
  <autoFilter ref="A8:AA82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21" showButton="0"/>
    <filterColumn colId="22" showButton="0"/>
    <filterColumn colId="23" showButton="0"/>
  </autoFilter>
  <mergeCells count="28">
    <mergeCell ref="U8:U10"/>
    <mergeCell ref="A6:AA6"/>
    <mergeCell ref="A82:AA82"/>
    <mergeCell ref="N8:S9"/>
    <mergeCell ref="A81:AA81"/>
    <mergeCell ref="V8:Y9"/>
    <mergeCell ref="A8:A10"/>
    <mergeCell ref="Z8:Z10"/>
    <mergeCell ref="B8:B10"/>
    <mergeCell ref="C8:C10"/>
    <mergeCell ref="I8:M8"/>
    <mergeCell ref="D8:H9"/>
    <mergeCell ref="Z84:AA84"/>
    <mergeCell ref="A86:B86"/>
    <mergeCell ref="B58:AA58"/>
    <mergeCell ref="B78:AA78"/>
    <mergeCell ref="A1:AA1"/>
    <mergeCell ref="A3:AA3"/>
    <mergeCell ref="A2:AA2"/>
    <mergeCell ref="A5:AA5"/>
    <mergeCell ref="AA8:AA10"/>
    <mergeCell ref="T8:T10"/>
    <mergeCell ref="B12:AA12"/>
    <mergeCell ref="B36:AA36"/>
    <mergeCell ref="B52:AA52"/>
    <mergeCell ref="A4:AA4"/>
    <mergeCell ref="A84:F84"/>
    <mergeCell ref="I9:L9"/>
  </mergeCells>
  <pageMargins left="1" right="1" top="1" bottom="1" header="0.5" footer="0.5"/>
  <pageSetup paperSize="9" scale="44" fitToHeight="0" orientation="landscape" r:id="rId1"/>
  <rowBreaks count="5" manualBreakCount="5">
    <brk id="44" max="26" man="1"/>
    <brk id="49" max="26" man="1"/>
    <brk id="59" max="26" man="1"/>
    <brk id="66" max="26" man="1"/>
    <brk id="7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V44"/>
  <sheetViews>
    <sheetView view="pageBreakPreview" zoomScaleNormal="100" zoomScaleSheetLayoutView="100" workbookViewId="0">
      <selection activeCell="A2" sqref="A2:G44"/>
    </sheetView>
  </sheetViews>
  <sheetFormatPr defaultColWidth="9.140625" defaultRowHeight="15" x14ac:dyDescent="0.25"/>
  <cols>
    <col min="1" max="1" width="9.140625" style="37" customWidth="1"/>
    <col min="2" max="2" width="50.5703125" style="37" customWidth="1"/>
    <col min="3" max="3" width="10" style="37" customWidth="1"/>
    <col min="4" max="4" width="15.5703125" style="37" customWidth="1"/>
    <col min="5" max="5" width="17.7109375" style="37" customWidth="1"/>
    <col min="6" max="6" width="13.5703125" style="37" customWidth="1"/>
    <col min="7" max="7" width="18.42578125" style="37" customWidth="1"/>
    <col min="8" max="16384" width="9.140625" style="37"/>
  </cols>
  <sheetData>
    <row r="2" spans="1:22" x14ac:dyDescent="0.25">
      <c r="A2" s="222" t="s">
        <v>7</v>
      </c>
      <c r="B2" s="222"/>
      <c r="C2" s="222"/>
      <c r="D2" s="222"/>
      <c r="E2" s="222"/>
      <c r="F2" s="222"/>
      <c r="G2" s="222"/>
      <c r="K2" s="222"/>
      <c r="L2" s="222"/>
      <c r="M2" s="222"/>
      <c r="N2" s="222"/>
      <c r="O2" s="222"/>
    </row>
    <row r="3" spans="1:22" x14ac:dyDescent="0.25">
      <c r="A3" s="222" t="s">
        <v>10</v>
      </c>
      <c r="B3" s="222"/>
      <c r="C3" s="222"/>
      <c r="D3" s="222"/>
      <c r="E3" s="222"/>
      <c r="F3" s="222"/>
      <c r="G3" s="222"/>
      <c r="K3" s="222"/>
      <c r="L3" s="222"/>
      <c r="M3" s="222"/>
      <c r="N3" s="222"/>
      <c r="O3" s="222"/>
    </row>
    <row r="4" spans="1:22" x14ac:dyDescent="0.25">
      <c r="A4" s="223" t="s">
        <v>206</v>
      </c>
      <c r="B4" s="222"/>
      <c r="C4" s="222"/>
      <c r="D4" s="222"/>
      <c r="E4" s="222"/>
      <c r="F4" s="222"/>
      <c r="G4" s="222"/>
      <c r="H4" s="39"/>
      <c r="I4" s="39"/>
      <c r="J4" s="39"/>
      <c r="K4" s="40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x14ac:dyDescent="0.25">
      <c r="A5" s="222" t="s">
        <v>4</v>
      </c>
      <c r="B5" s="222"/>
      <c r="C5" s="222"/>
      <c r="D5" s="222"/>
      <c r="E5" s="222"/>
      <c r="F5" s="222"/>
      <c r="G5" s="222"/>
      <c r="H5" s="39"/>
      <c r="I5" s="39"/>
      <c r="J5" s="39"/>
      <c r="K5" s="40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x14ac:dyDescent="0.25">
      <c r="A6" s="223" t="s">
        <v>294</v>
      </c>
      <c r="B6" s="222"/>
      <c r="C6" s="222"/>
      <c r="D6" s="222"/>
      <c r="E6" s="222"/>
      <c r="F6" s="222"/>
      <c r="G6" s="222"/>
      <c r="H6" s="39"/>
      <c r="I6" s="39"/>
      <c r="J6" s="39"/>
      <c r="K6" s="40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x14ac:dyDescent="0.25">
      <c r="A7" s="222" t="s">
        <v>8</v>
      </c>
      <c r="B7" s="222"/>
      <c r="C7" s="222"/>
      <c r="D7" s="222"/>
      <c r="E7" s="222"/>
      <c r="F7" s="222"/>
      <c r="G7" s="222"/>
      <c r="H7" s="41"/>
      <c r="I7" s="41"/>
      <c r="J7" s="41"/>
      <c r="K7" s="42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 x14ac:dyDescent="0.25">
      <c r="B8" s="43"/>
    </row>
    <row r="9" spans="1:22" x14ac:dyDescent="0.25">
      <c r="B9" s="43"/>
    </row>
    <row r="10" spans="1:22" ht="18.75" customHeight="1" x14ac:dyDescent="0.25">
      <c r="A10" s="210" t="s">
        <v>228</v>
      </c>
      <c r="B10" s="211" t="s">
        <v>11</v>
      </c>
      <c r="C10" s="211" t="s">
        <v>6</v>
      </c>
      <c r="D10" s="213" t="s">
        <v>48</v>
      </c>
      <c r="E10" s="214"/>
      <c r="F10" s="214"/>
      <c r="G10" s="211" t="s">
        <v>229</v>
      </c>
    </row>
    <row r="11" spans="1:22" ht="60" x14ac:dyDescent="0.25">
      <c r="A11" s="210"/>
      <c r="B11" s="211"/>
      <c r="C11" s="211"/>
      <c r="D11" s="44" t="s">
        <v>43</v>
      </c>
      <c r="E11" s="215" t="s">
        <v>49</v>
      </c>
      <c r="F11" s="216"/>
      <c r="G11" s="211"/>
    </row>
    <row r="12" spans="1:22" ht="18" x14ac:dyDescent="0.25">
      <c r="A12" s="210"/>
      <c r="B12" s="211"/>
      <c r="C12" s="211"/>
      <c r="D12" s="36" t="s">
        <v>16</v>
      </c>
      <c r="E12" s="36" t="s">
        <v>15</v>
      </c>
      <c r="F12" s="36" t="s">
        <v>230</v>
      </c>
      <c r="G12" s="211"/>
    </row>
    <row r="13" spans="1:22" x14ac:dyDescent="0.25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</row>
    <row r="14" spans="1:22" ht="75" x14ac:dyDescent="0.25">
      <c r="A14" s="76">
        <v>1</v>
      </c>
      <c r="B14" s="45" t="s">
        <v>207</v>
      </c>
      <c r="C14" s="36" t="s">
        <v>227</v>
      </c>
      <c r="D14" s="78">
        <v>74</v>
      </c>
      <c r="E14" s="78">
        <v>66.099999999999994</v>
      </c>
      <c r="F14" s="78">
        <v>78.599999999999994</v>
      </c>
      <c r="G14" s="36"/>
    </row>
    <row r="15" spans="1:22" ht="60" x14ac:dyDescent="0.25">
      <c r="A15" s="77">
        <v>2</v>
      </c>
      <c r="B15" s="46" t="s">
        <v>208</v>
      </c>
      <c r="C15" s="36" t="s">
        <v>227</v>
      </c>
      <c r="D15" s="78">
        <v>100</v>
      </c>
      <c r="E15" s="78">
        <v>100</v>
      </c>
      <c r="F15" s="78">
        <v>100</v>
      </c>
      <c r="G15" s="36"/>
    </row>
    <row r="16" spans="1:22" ht="75" x14ac:dyDescent="0.25">
      <c r="A16" s="76">
        <v>3</v>
      </c>
      <c r="B16" s="46" t="s">
        <v>209</v>
      </c>
      <c r="C16" s="36" t="s">
        <v>227</v>
      </c>
      <c r="D16" s="78">
        <v>97.4</v>
      </c>
      <c r="E16" s="78">
        <v>97.1</v>
      </c>
      <c r="F16" s="78">
        <v>100</v>
      </c>
      <c r="G16" s="36"/>
    </row>
    <row r="17" spans="1:7" ht="75" x14ac:dyDescent="0.25">
      <c r="A17" s="77">
        <v>4</v>
      </c>
      <c r="B17" s="46" t="s">
        <v>210</v>
      </c>
      <c r="C17" s="36" t="s">
        <v>227</v>
      </c>
      <c r="D17" s="78">
        <v>100</v>
      </c>
      <c r="E17" s="78">
        <v>98</v>
      </c>
      <c r="F17" s="78">
        <v>100</v>
      </c>
      <c r="G17" s="36"/>
    </row>
    <row r="18" spans="1:7" ht="78.75" customHeight="1" x14ac:dyDescent="0.25">
      <c r="A18" s="76">
        <v>5</v>
      </c>
      <c r="B18" s="46" t="s">
        <v>211</v>
      </c>
      <c r="C18" s="36" t="s">
        <v>227</v>
      </c>
      <c r="D18" s="78">
        <v>76.900000000000006</v>
      </c>
      <c r="E18" s="78">
        <v>77.3</v>
      </c>
      <c r="F18" s="78">
        <v>82.4</v>
      </c>
      <c r="G18" s="36"/>
    </row>
    <row r="19" spans="1:7" s="101" customFormat="1" ht="66.75" customHeight="1" x14ac:dyDescent="0.25">
      <c r="A19" s="77">
        <v>6</v>
      </c>
      <c r="B19" s="46" t="s">
        <v>212</v>
      </c>
      <c r="C19" s="36" t="s">
        <v>227</v>
      </c>
      <c r="D19" s="78">
        <v>77</v>
      </c>
      <c r="E19" s="78">
        <v>58.5</v>
      </c>
      <c r="F19" s="78">
        <v>86</v>
      </c>
      <c r="G19" s="36"/>
    </row>
    <row r="20" spans="1:7" ht="75" x14ac:dyDescent="0.25">
      <c r="A20" s="76">
        <v>7</v>
      </c>
      <c r="B20" s="46" t="s">
        <v>213</v>
      </c>
      <c r="C20" s="36" t="s">
        <v>227</v>
      </c>
      <c r="D20" s="78">
        <v>88.5</v>
      </c>
      <c r="E20" s="78">
        <v>88.8</v>
      </c>
      <c r="F20" s="78">
        <v>92.2</v>
      </c>
      <c r="G20" s="36"/>
    </row>
    <row r="21" spans="1:7" s="101" customFormat="1" ht="79.5" customHeight="1" x14ac:dyDescent="0.25">
      <c r="A21" s="77">
        <v>8</v>
      </c>
      <c r="B21" s="46" t="s">
        <v>214</v>
      </c>
      <c r="C21" s="36" t="s">
        <v>227</v>
      </c>
      <c r="D21" s="78">
        <v>0</v>
      </c>
      <c r="E21" s="78">
        <v>80.599999999999994</v>
      </c>
      <c r="F21" s="78"/>
      <c r="G21" s="36" t="s">
        <v>331</v>
      </c>
    </row>
    <row r="22" spans="1:7" s="101" customFormat="1" ht="75" x14ac:dyDescent="0.25">
      <c r="A22" s="76">
        <v>9</v>
      </c>
      <c r="B22" s="46" t="s">
        <v>215</v>
      </c>
      <c r="C22" s="36" t="s">
        <v>227</v>
      </c>
      <c r="D22" s="78">
        <v>0</v>
      </c>
      <c r="E22" s="78">
        <v>18</v>
      </c>
      <c r="F22" s="78"/>
      <c r="G22" s="36" t="s">
        <v>331</v>
      </c>
    </row>
    <row r="23" spans="1:7" s="101" customFormat="1" ht="75" x14ac:dyDescent="0.25">
      <c r="A23" s="77">
        <v>10</v>
      </c>
      <c r="B23" s="46" t="s">
        <v>216</v>
      </c>
      <c r="C23" s="36" t="s">
        <v>227</v>
      </c>
      <c r="D23" s="78">
        <v>0</v>
      </c>
      <c r="E23" s="78">
        <v>22.6</v>
      </c>
      <c r="F23" s="78"/>
      <c r="G23" s="36" t="s">
        <v>331</v>
      </c>
    </row>
    <row r="24" spans="1:7" s="101" customFormat="1" ht="75" x14ac:dyDescent="0.25">
      <c r="A24" s="76">
        <v>11</v>
      </c>
      <c r="B24" s="46" t="s">
        <v>217</v>
      </c>
      <c r="C24" s="36" t="s">
        <v>227</v>
      </c>
      <c r="D24" s="78">
        <v>0</v>
      </c>
      <c r="E24" s="78">
        <v>99</v>
      </c>
      <c r="F24" s="78"/>
      <c r="G24" s="36" t="s">
        <v>331</v>
      </c>
    </row>
    <row r="25" spans="1:7" s="101" customFormat="1" ht="60" x14ac:dyDescent="0.25">
      <c r="A25" s="77">
        <v>12</v>
      </c>
      <c r="B25" s="46" t="s">
        <v>218</v>
      </c>
      <c r="C25" s="36" t="s">
        <v>227</v>
      </c>
      <c r="D25" s="78">
        <v>0</v>
      </c>
      <c r="E25" s="78">
        <v>95</v>
      </c>
      <c r="F25" s="78"/>
      <c r="G25" s="36" t="s">
        <v>331</v>
      </c>
    </row>
    <row r="26" spans="1:7" s="101" customFormat="1" ht="75.75" customHeight="1" x14ac:dyDescent="0.25">
      <c r="A26" s="76">
        <v>13</v>
      </c>
      <c r="B26" s="46" t="s">
        <v>219</v>
      </c>
      <c r="C26" s="36" t="s">
        <v>227</v>
      </c>
      <c r="D26" s="78">
        <v>0</v>
      </c>
      <c r="E26" s="78">
        <v>45</v>
      </c>
      <c r="F26" s="78"/>
      <c r="G26" s="36" t="s">
        <v>331</v>
      </c>
    </row>
    <row r="27" spans="1:7" s="101" customFormat="1" ht="60" x14ac:dyDescent="0.25">
      <c r="A27" s="77">
        <v>14</v>
      </c>
      <c r="B27" s="46" t="s">
        <v>220</v>
      </c>
      <c r="C27" s="36" t="s">
        <v>227</v>
      </c>
      <c r="D27" s="78">
        <v>0</v>
      </c>
      <c r="E27" s="78">
        <v>14.2</v>
      </c>
      <c r="F27" s="78"/>
      <c r="G27" s="36" t="s">
        <v>331</v>
      </c>
    </row>
    <row r="28" spans="1:7" s="101" customFormat="1" ht="79.5" customHeight="1" x14ac:dyDescent="0.25">
      <c r="A28" s="76">
        <v>15</v>
      </c>
      <c r="B28" s="46" t="s">
        <v>221</v>
      </c>
      <c r="C28" s="36" t="s">
        <v>227</v>
      </c>
      <c r="D28" s="78">
        <v>32.700000000000003</v>
      </c>
      <c r="E28" s="78">
        <v>25.3</v>
      </c>
      <c r="F28" s="78">
        <v>53</v>
      </c>
      <c r="G28" s="36"/>
    </row>
    <row r="29" spans="1:7" ht="77.25" customHeight="1" x14ac:dyDescent="0.25">
      <c r="A29" s="77">
        <v>16</v>
      </c>
      <c r="B29" s="46" t="s">
        <v>222</v>
      </c>
      <c r="C29" s="36" t="s">
        <v>227</v>
      </c>
      <c r="D29" s="78">
        <v>52.6</v>
      </c>
      <c r="E29" s="102">
        <v>48.6</v>
      </c>
      <c r="F29" s="103">
        <v>56.4</v>
      </c>
      <c r="G29" s="36"/>
    </row>
    <row r="30" spans="1:7" ht="60" x14ac:dyDescent="0.25">
      <c r="A30" s="76">
        <v>17</v>
      </c>
      <c r="B30" s="46" t="s">
        <v>223</v>
      </c>
      <c r="C30" s="36" t="s">
        <v>227</v>
      </c>
      <c r="D30" s="78">
        <v>81.900000000000006</v>
      </c>
      <c r="E30" s="104">
        <v>76</v>
      </c>
      <c r="F30" s="103">
        <v>82.8</v>
      </c>
      <c r="G30" s="36"/>
    </row>
    <row r="31" spans="1:7" s="101" customFormat="1" ht="60" x14ac:dyDescent="0.25">
      <c r="A31" s="77">
        <v>18</v>
      </c>
      <c r="B31" s="46" t="s">
        <v>224</v>
      </c>
      <c r="C31" s="36" t="s">
        <v>227</v>
      </c>
      <c r="D31" s="78">
        <v>0</v>
      </c>
      <c r="E31" s="78">
        <v>105</v>
      </c>
      <c r="F31" s="78"/>
      <c r="G31" s="36" t="s">
        <v>331</v>
      </c>
    </row>
    <row r="32" spans="1:7" s="101" customFormat="1" ht="64.5" customHeight="1" x14ac:dyDescent="0.25">
      <c r="A32" s="76">
        <v>19</v>
      </c>
      <c r="B32" s="46" t="s">
        <v>225</v>
      </c>
      <c r="C32" s="36" t="s">
        <v>227</v>
      </c>
      <c r="D32" s="78">
        <v>0</v>
      </c>
      <c r="E32" s="78">
        <v>7</v>
      </c>
      <c r="F32" s="78"/>
      <c r="G32" s="36" t="s">
        <v>331</v>
      </c>
    </row>
    <row r="33" spans="1:12" s="101" customFormat="1" ht="60" x14ac:dyDescent="0.25">
      <c r="A33" s="77">
        <v>20</v>
      </c>
      <c r="B33" s="46" t="s">
        <v>226</v>
      </c>
      <c r="C33" s="36" t="s">
        <v>227</v>
      </c>
      <c r="D33" s="78">
        <v>0</v>
      </c>
      <c r="E33" s="78">
        <v>95</v>
      </c>
      <c r="F33" s="78"/>
      <c r="G33" s="36" t="s">
        <v>331</v>
      </c>
    </row>
    <row r="34" spans="1:12" s="101" customFormat="1" ht="64.5" customHeight="1" x14ac:dyDescent="0.25">
      <c r="A34" s="77">
        <v>21</v>
      </c>
      <c r="B34" s="46" t="s">
        <v>280</v>
      </c>
      <c r="C34" s="36" t="s">
        <v>227</v>
      </c>
      <c r="D34" s="78" t="s">
        <v>283</v>
      </c>
      <c r="E34" s="78">
        <v>47</v>
      </c>
      <c r="F34" s="78"/>
      <c r="G34" s="36" t="s">
        <v>331</v>
      </c>
    </row>
    <row r="35" spans="1:12" x14ac:dyDescent="0.25">
      <c r="A35" s="47"/>
      <c r="B35" s="48"/>
      <c r="C35" s="48"/>
      <c r="D35" s="48"/>
      <c r="E35" s="48"/>
      <c r="F35" s="48"/>
      <c r="G35" s="48"/>
    </row>
    <row r="36" spans="1:12" ht="30.6" customHeight="1" x14ac:dyDescent="0.25">
      <c r="A36" s="220" t="s">
        <v>231</v>
      </c>
      <c r="B36" s="221"/>
      <c r="C36" s="221"/>
      <c r="D36" s="221"/>
      <c r="E36" s="221"/>
      <c r="F36" s="221"/>
      <c r="G36" s="221"/>
    </row>
    <row r="37" spans="1:12" ht="48.6" customHeight="1" x14ac:dyDescent="0.25">
      <c r="A37" s="218" t="s">
        <v>232</v>
      </c>
      <c r="B37" s="219"/>
      <c r="C37" s="219"/>
      <c r="D37" s="219"/>
      <c r="E37" s="219"/>
      <c r="F37" s="219"/>
      <c r="G37" s="219"/>
    </row>
    <row r="38" spans="1:12" ht="15.75" customHeight="1" x14ac:dyDescent="0.25">
      <c r="A38" s="218" t="s">
        <v>233</v>
      </c>
      <c r="B38" s="219"/>
      <c r="C38" s="219"/>
      <c r="D38" s="219"/>
      <c r="E38" s="219"/>
      <c r="F38" s="219"/>
      <c r="G38" s="219"/>
    </row>
    <row r="39" spans="1:12" x14ac:dyDescent="0.25">
      <c r="A39" s="212" t="s">
        <v>51</v>
      </c>
      <c r="B39" s="212"/>
      <c r="C39" s="212"/>
      <c r="D39" s="212"/>
      <c r="E39" s="212"/>
      <c r="F39" s="212"/>
      <c r="G39" s="212"/>
    </row>
    <row r="40" spans="1:12" ht="15.75" customHeight="1" x14ac:dyDescent="0.25">
      <c r="B40" s="43"/>
    </row>
    <row r="41" spans="1:12" s="51" customFormat="1" ht="36" customHeight="1" x14ac:dyDescent="0.35">
      <c r="A41" s="199" t="s">
        <v>295</v>
      </c>
      <c r="B41" s="199"/>
      <c r="C41" s="117"/>
      <c r="D41" s="117"/>
      <c r="E41" s="117"/>
      <c r="F41" s="184" t="s">
        <v>296</v>
      </c>
      <c r="G41" s="185"/>
      <c r="H41" s="53"/>
      <c r="I41" s="53"/>
      <c r="K41" s="53"/>
      <c r="L41" s="53"/>
    </row>
    <row r="42" spans="1:12" x14ac:dyDescent="0.25">
      <c r="B42" s="38" t="s">
        <v>5</v>
      </c>
      <c r="C42" s="49"/>
      <c r="D42" s="49"/>
      <c r="E42" s="49"/>
      <c r="F42" s="38"/>
      <c r="H42" s="34"/>
      <c r="I42" s="34"/>
      <c r="J42" s="34"/>
      <c r="K42" s="34"/>
      <c r="L42" s="34"/>
    </row>
    <row r="43" spans="1:12" ht="15.75" x14ac:dyDescent="0.25">
      <c r="A43" s="186" t="s">
        <v>289</v>
      </c>
      <c r="B43" s="217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2" x14ac:dyDescent="0.25">
      <c r="A44" s="208" t="s">
        <v>297</v>
      </c>
      <c r="B44" s="209"/>
    </row>
  </sheetData>
  <mergeCells count="22">
    <mergeCell ref="K2:O2"/>
    <mergeCell ref="K3:O3"/>
    <mergeCell ref="A7:G7"/>
    <mergeCell ref="A2:G2"/>
    <mergeCell ref="A3:G3"/>
    <mergeCell ref="A4:G4"/>
    <mergeCell ref="A5:G5"/>
    <mergeCell ref="A6:G6"/>
    <mergeCell ref="A44:B44"/>
    <mergeCell ref="A10:A12"/>
    <mergeCell ref="B10:B12"/>
    <mergeCell ref="A39:G39"/>
    <mergeCell ref="D10:F10"/>
    <mergeCell ref="E11:F11"/>
    <mergeCell ref="A43:B43"/>
    <mergeCell ref="A41:B41"/>
    <mergeCell ref="C10:C12"/>
    <mergeCell ref="G10:G12"/>
    <mergeCell ref="A38:G38"/>
    <mergeCell ref="A37:G37"/>
    <mergeCell ref="F41:G41"/>
    <mergeCell ref="A36:G36"/>
  </mergeCells>
  <pageMargins left="1" right="1" top="1" bottom="1" header="0.5" footer="0.5"/>
  <pageSetup paperSize="9" scale="59" fitToHeight="0" orientation="portrait" r:id="rId1"/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topLeftCell="A22" workbookViewId="0">
      <selection activeCell="G26" sqref="G26"/>
    </sheetView>
  </sheetViews>
  <sheetFormatPr defaultRowHeight="15" x14ac:dyDescent="0.25"/>
  <cols>
    <col min="1" max="1" width="10.42578125" customWidth="1"/>
    <col min="2" max="2" width="52.28515625" customWidth="1"/>
    <col min="4" max="4" width="17" customWidth="1"/>
    <col min="5" max="5" width="14.5703125" customWidth="1"/>
    <col min="6" max="6" width="14.140625" customWidth="1"/>
    <col min="7" max="7" width="22.85546875" customWidth="1"/>
  </cols>
  <sheetData>
    <row r="1" spans="1:7" x14ac:dyDescent="0.25">
      <c r="A1" s="222" t="s">
        <v>7</v>
      </c>
      <c r="B1" s="222"/>
      <c r="C1" s="222"/>
      <c r="D1" s="222"/>
      <c r="E1" s="222"/>
      <c r="F1" s="222"/>
      <c r="G1" s="222"/>
    </row>
    <row r="2" spans="1:7" x14ac:dyDescent="0.25">
      <c r="A2" s="222" t="s">
        <v>10</v>
      </c>
      <c r="B2" s="222"/>
      <c r="C2" s="222"/>
      <c r="D2" s="222"/>
      <c r="E2" s="222"/>
      <c r="F2" s="222"/>
      <c r="G2" s="222"/>
    </row>
    <row r="3" spans="1:7" x14ac:dyDescent="0.25">
      <c r="A3" s="223" t="s">
        <v>206</v>
      </c>
      <c r="B3" s="222"/>
      <c r="C3" s="222"/>
      <c r="D3" s="222"/>
      <c r="E3" s="222"/>
      <c r="F3" s="222"/>
      <c r="G3" s="222"/>
    </row>
    <row r="4" spans="1:7" x14ac:dyDescent="0.25">
      <c r="A4" s="222" t="s">
        <v>4</v>
      </c>
      <c r="B4" s="222"/>
      <c r="C4" s="222"/>
      <c r="D4" s="222"/>
      <c r="E4" s="222"/>
      <c r="F4" s="222"/>
      <c r="G4" s="222"/>
    </row>
    <row r="5" spans="1:7" x14ac:dyDescent="0.25">
      <c r="A5" s="223" t="s">
        <v>294</v>
      </c>
      <c r="B5" s="222"/>
      <c r="C5" s="222"/>
      <c r="D5" s="222"/>
      <c r="E5" s="222"/>
      <c r="F5" s="222"/>
      <c r="G5" s="222"/>
    </row>
    <row r="6" spans="1:7" x14ac:dyDescent="0.25">
      <c r="A6" s="222" t="s">
        <v>8</v>
      </c>
      <c r="B6" s="222"/>
      <c r="C6" s="222"/>
      <c r="D6" s="222"/>
      <c r="E6" s="222"/>
      <c r="F6" s="222"/>
      <c r="G6" s="222"/>
    </row>
    <row r="7" spans="1:7" x14ac:dyDescent="0.25">
      <c r="A7" s="37"/>
      <c r="B7" s="43"/>
      <c r="C7" s="37"/>
      <c r="D7" s="37"/>
      <c r="E7" s="37"/>
      <c r="F7" s="37"/>
      <c r="G7" s="37"/>
    </row>
    <row r="8" spans="1:7" x14ac:dyDescent="0.25">
      <c r="A8" s="37"/>
      <c r="B8" s="43"/>
      <c r="C8" s="37"/>
      <c r="D8" s="37"/>
      <c r="E8" s="37"/>
      <c r="F8" s="37"/>
      <c r="G8" s="37"/>
    </row>
    <row r="9" spans="1:7" x14ac:dyDescent="0.25">
      <c r="A9" s="210" t="s">
        <v>228</v>
      </c>
      <c r="B9" s="211" t="s">
        <v>11</v>
      </c>
      <c r="C9" s="211" t="s">
        <v>6</v>
      </c>
      <c r="D9" s="213" t="s">
        <v>48</v>
      </c>
      <c r="E9" s="214"/>
      <c r="F9" s="214"/>
      <c r="G9" s="211" t="s">
        <v>229</v>
      </c>
    </row>
    <row r="10" spans="1:7" ht="45" x14ac:dyDescent="0.25">
      <c r="A10" s="210"/>
      <c r="B10" s="211"/>
      <c r="C10" s="211"/>
      <c r="D10" s="44" t="s">
        <v>43</v>
      </c>
      <c r="E10" s="215" t="s">
        <v>49</v>
      </c>
      <c r="F10" s="216"/>
      <c r="G10" s="211"/>
    </row>
    <row r="11" spans="1:7" ht="18" x14ac:dyDescent="0.25">
      <c r="A11" s="210"/>
      <c r="B11" s="211"/>
      <c r="C11" s="211"/>
      <c r="D11" s="36" t="s">
        <v>16</v>
      </c>
      <c r="E11" s="36" t="s">
        <v>15</v>
      </c>
      <c r="F11" s="36" t="s">
        <v>230</v>
      </c>
      <c r="G11" s="211"/>
    </row>
    <row r="12" spans="1:7" x14ac:dyDescent="0.2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</row>
    <row r="13" spans="1:7" ht="75" x14ac:dyDescent="0.25">
      <c r="A13" s="76">
        <v>1</v>
      </c>
      <c r="B13" s="45" t="s">
        <v>207</v>
      </c>
      <c r="C13" s="36" t="s">
        <v>227</v>
      </c>
      <c r="D13" s="78">
        <v>74</v>
      </c>
      <c r="E13" s="78">
        <v>66.099999999999994</v>
      </c>
      <c r="F13" s="78">
        <v>78.599999999999994</v>
      </c>
      <c r="G13" s="36"/>
    </row>
    <row r="14" spans="1:7" ht="60" x14ac:dyDescent="0.25">
      <c r="A14" s="77">
        <v>2</v>
      </c>
      <c r="B14" s="46" t="s">
        <v>208</v>
      </c>
      <c r="C14" s="36" t="s">
        <v>227</v>
      </c>
      <c r="D14" s="78">
        <v>100</v>
      </c>
      <c r="E14" s="78">
        <v>100</v>
      </c>
      <c r="F14" s="78">
        <v>100</v>
      </c>
      <c r="G14" s="36"/>
    </row>
    <row r="15" spans="1:7" ht="75" x14ac:dyDescent="0.25">
      <c r="A15" s="76">
        <v>3</v>
      </c>
      <c r="B15" s="46" t="s">
        <v>209</v>
      </c>
      <c r="C15" s="36" t="s">
        <v>227</v>
      </c>
      <c r="D15" s="78">
        <v>97.4</v>
      </c>
      <c r="E15" s="78">
        <v>97.1</v>
      </c>
      <c r="F15" s="78">
        <v>100</v>
      </c>
      <c r="G15" s="36"/>
    </row>
    <row r="16" spans="1:7" ht="75" x14ac:dyDescent="0.25">
      <c r="A16" s="77">
        <v>4</v>
      </c>
      <c r="B16" s="46" t="s">
        <v>210</v>
      </c>
      <c r="C16" s="36" t="s">
        <v>227</v>
      </c>
      <c r="D16" s="78">
        <v>100</v>
      </c>
      <c r="E16" s="78">
        <v>98</v>
      </c>
      <c r="F16" s="78">
        <v>100</v>
      </c>
      <c r="G16" s="36"/>
    </row>
    <row r="17" spans="1:7" ht="75" x14ac:dyDescent="0.25">
      <c r="A17" s="76">
        <v>5</v>
      </c>
      <c r="B17" s="46" t="s">
        <v>211</v>
      </c>
      <c r="C17" s="36" t="s">
        <v>227</v>
      </c>
      <c r="D17" s="78">
        <v>76.900000000000006</v>
      </c>
      <c r="E17" s="78">
        <v>77.3</v>
      </c>
      <c r="F17" s="78">
        <v>82.4</v>
      </c>
      <c r="G17" s="36"/>
    </row>
    <row r="18" spans="1:7" ht="60" x14ac:dyDescent="0.25">
      <c r="A18" s="77">
        <v>6</v>
      </c>
      <c r="B18" s="46" t="s">
        <v>212</v>
      </c>
      <c r="C18" s="36" t="s">
        <v>227</v>
      </c>
      <c r="D18" s="78">
        <v>77</v>
      </c>
      <c r="E18" s="78">
        <v>58.5</v>
      </c>
      <c r="F18" s="78">
        <v>86</v>
      </c>
      <c r="G18" s="36"/>
    </row>
    <row r="19" spans="1:7" ht="75" x14ac:dyDescent="0.25">
      <c r="A19" s="76">
        <v>7</v>
      </c>
      <c r="B19" s="46" t="s">
        <v>213</v>
      </c>
      <c r="C19" s="36" t="s">
        <v>227</v>
      </c>
      <c r="D19" s="78">
        <v>88.5</v>
      </c>
      <c r="E19" s="78">
        <v>88.8</v>
      </c>
      <c r="F19" s="78">
        <v>92.2</v>
      </c>
      <c r="G19" s="36"/>
    </row>
    <row r="20" spans="1:7" ht="75" x14ac:dyDescent="0.25">
      <c r="A20" s="77">
        <v>8</v>
      </c>
      <c r="B20" s="46" t="s">
        <v>214</v>
      </c>
      <c r="C20" s="36" t="s">
        <v>227</v>
      </c>
      <c r="D20" s="78">
        <v>0</v>
      </c>
      <c r="E20" s="78">
        <v>80.599999999999994</v>
      </c>
      <c r="F20" s="78"/>
      <c r="G20" s="36" t="s">
        <v>331</v>
      </c>
    </row>
    <row r="21" spans="1:7" ht="75" x14ac:dyDescent="0.25">
      <c r="A21" s="76">
        <v>9</v>
      </c>
      <c r="B21" s="46" t="s">
        <v>215</v>
      </c>
      <c r="C21" s="36" t="s">
        <v>227</v>
      </c>
      <c r="D21" s="78">
        <v>0</v>
      </c>
      <c r="E21" s="78">
        <v>18</v>
      </c>
      <c r="F21" s="78"/>
      <c r="G21" s="36" t="s">
        <v>331</v>
      </c>
    </row>
    <row r="22" spans="1:7" ht="75" x14ac:dyDescent="0.25">
      <c r="A22" s="77">
        <v>10</v>
      </c>
      <c r="B22" s="46" t="s">
        <v>216</v>
      </c>
      <c r="C22" s="36" t="s">
        <v>227</v>
      </c>
      <c r="D22" s="78">
        <v>0</v>
      </c>
      <c r="E22" s="78">
        <v>22.6</v>
      </c>
      <c r="F22" s="78"/>
      <c r="G22" s="36" t="s">
        <v>331</v>
      </c>
    </row>
    <row r="23" spans="1:7" ht="75" x14ac:dyDescent="0.25">
      <c r="A23" s="76">
        <v>11</v>
      </c>
      <c r="B23" s="46" t="s">
        <v>217</v>
      </c>
      <c r="C23" s="36" t="s">
        <v>227</v>
      </c>
      <c r="D23" s="78">
        <v>0</v>
      </c>
      <c r="E23" s="78">
        <v>99</v>
      </c>
      <c r="F23" s="78"/>
      <c r="G23" s="36" t="s">
        <v>331</v>
      </c>
    </row>
    <row r="24" spans="1:7" ht="60" x14ac:dyDescent="0.25">
      <c r="A24" s="77">
        <v>12</v>
      </c>
      <c r="B24" s="46" t="s">
        <v>218</v>
      </c>
      <c r="C24" s="36" t="s">
        <v>227</v>
      </c>
      <c r="D24" s="78">
        <v>0</v>
      </c>
      <c r="E24" s="78">
        <v>95</v>
      </c>
      <c r="F24" s="78"/>
      <c r="G24" s="36" t="s">
        <v>331</v>
      </c>
    </row>
    <row r="25" spans="1:7" ht="60" x14ac:dyDescent="0.25">
      <c r="A25" s="76">
        <v>13</v>
      </c>
      <c r="B25" s="46" t="s">
        <v>219</v>
      </c>
      <c r="C25" s="36" t="s">
        <v>227</v>
      </c>
      <c r="D25" s="78">
        <v>0</v>
      </c>
      <c r="E25" s="78">
        <v>45</v>
      </c>
      <c r="F25" s="78"/>
      <c r="G25" s="36" t="s">
        <v>331</v>
      </c>
    </row>
    <row r="26" spans="1:7" ht="60" x14ac:dyDescent="0.25">
      <c r="A26" s="77">
        <v>14</v>
      </c>
      <c r="B26" s="46" t="s">
        <v>220</v>
      </c>
      <c r="C26" s="36" t="s">
        <v>227</v>
      </c>
      <c r="D26" s="78">
        <v>0</v>
      </c>
      <c r="E26" s="78">
        <v>14.2</v>
      </c>
      <c r="F26" s="78"/>
      <c r="G26" s="36" t="s">
        <v>331</v>
      </c>
    </row>
    <row r="27" spans="1:7" ht="75" x14ac:dyDescent="0.25">
      <c r="A27" s="76">
        <v>15</v>
      </c>
      <c r="B27" s="46" t="s">
        <v>221</v>
      </c>
      <c r="C27" s="36" t="s">
        <v>227</v>
      </c>
      <c r="D27" s="78">
        <v>32.700000000000003</v>
      </c>
      <c r="E27" s="78">
        <v>25.3</v>
      </c>
      <c r="F27" s="78">
        <v>53</v>
      </c>
      <c r="G27" s="36"/>
    </row>
    <row r="28" spans="1:7" ht="75" x14ac:dyDescent="0.25">
      <c r="A28" s="77">
        <v>16</v>
      </c>
      <c r="B28" s="46" t="s">
        <v>222</v>
      </c>
      <c r="C28" s="36" t="s">
        <v>227</v>
      </c>
      <c r="D28" s="78">
        <v>52.6</v>
      </c>
      <c r="E28" s="102">
        <v>48.6</v>
      </c>
      <c r="F28" s="103">
        <v>56.4</v>
      </c>
      <c r="G28" s="36"/>
    </row>
    <row r="29" spans="1:7" ht="60" x14ac:dyDescent="0.25">
      <c r="A29" s="76">
        <v>17</v>
      </c>
      <c r="B29" s="46" t="s">
        <v>223</v>
      </c>
      <c r="C29" s="36" t="s">
        <v>227</v>
      </c>
      <c r="D29" s="78">
        <v>81.900000000000006</v>
      </c>
      <c r="E29" s="104">
        <v>76</v>
      </c>
      <c r="F29" s="103">
        <v>82.8</v>
      </c>
      <c r="G29" s="36"/>
    </row>
    <row r="30" spans="1:7" ht="45" x14ac:dyDescent="0.25">
      <c r="A30" s="77">
        <v>18</v>
      </c>
      <c r="B30" s="46" t="s">
        <v>224</v>
      </c>
      <c r="C30" s="36" t="s">
        <v>227</v>
      </c>
      <c r="D30" s="78">
        <v>0</v>
      </c>
      <c r="E30" s="78">
        <v>105</v>
      </c>
      <c r="F30" s="78"/>
      <c r="G30" s="36" t="s">
        <v>331</v>
      </c>
    </row>
    <row r="31" spans="1:7" ht="45" x14ac:dyDescent="0.25">
      <c r="A31" s="76">
        <v>19</v>
      </c>
      <c r="B31" s="46" t="s">
        <v>225</v>
      </c>
      <c r="C31" s="36" t="s">
        <v>227</v>
      </c>
      <c r="D31" s="78">
        <v>0</v>
      </c>
      <c r="E31" s="78">
        <v>7</v>
      </c>
      <c r="F31" s="78"/>
      <c r="G31" s="36" t="s">
        <v>331</v>
      </c>
    </row>
    <row r="32" spans="1:7" ht="45" x14ac:dyDescent="0.25">
      <c r="A32" s="77">
        <v>20</v>
      </c>
      <c r="B32" s="46" t="s">
        <v>226</v>
      </c>
      <c r="C32" s="36" t="s">
        <v>227</v>
      </c>
      <c r="D32" s="78">
        <v>0</v>
      </c>
      <c r="E32" s="78">
        <v>95</v>
      </c>
      <c r="F32" s="78"/>
      <c r="G32" s="36" t="s">
        <v>331</v>
      </c>
    </row>
    <row r="33" spans="1:7" ht="45" x14ac:dyDescent="0.25">
      <c r="A33" s="77">
        <v>21</v>
      </c>
      <c r="B33" s="46" t="s">
        <v>280</v>
      </c>
      <c r="C33" s="36" t="s">
        <v>227</v>
      </c>
      <c r="D33" s="78" t="s">
        <v>283</v>
      </c>
      <c r="E33" s="78">
        <v>47</v>
      </c>
      <c r="F33" s="78"/>
      <c r="G33" s="36" t="s">
        <v>331</v>
      </c>
    </row>
    <row r="34" spans="1:7" x14ac:dyDescent="0.25">
      <c r="A34" s="47"/>
      <c r="B34" s="48"/>
      <c r="C34" s="48"/>
      <c r="D34" s="48"/>
      <c r="E34" s="48"/>
      <c r="F34" s="48"/>
      <c r="G34" s="48"/>
    </row>
    <row r="35" spans="1:7" x14ac:dyDescent="0.25">
      <c r="A35" s="220" t="s">
        <v>231</v>
      </c>
      <c r="B35" s="221"/>
      <c r="C35" s="221"/>
      <c r="D35" s="221"/>
      <c r="E35" s="221"/>
      <c r="F35" s="221"/>
      <c r="G35" s="221"/>
    </row>
    <row r="36" spans="1:7" x14ac:dyDescent="0.25">
      <c r="A36" s="218" t="s">
        <v>232</v>
      </c>
      <c r="B36" s="219"/>
      <c r="C36" s="219"/>
      <c r="D36" s="219"/>
      <c r="E36" s="219"/>
      <c r="F36" s="219"/>
      <c r="G36" s="219"/>
    </row>
    <row r="37" spans="1:7" x14ac:dyDescent="0.25">
      <c r="A37" s="218" t="s">
        <v>233</v>
      </c>
      <c r="B37" s="219"/>
      <c r="C37" s="219"/>
      <c r="D37" s="219"/>
      <c r="E37" s="219"/>
      <c r="F37" s="219"/>
      <c r="G37" s="219"/>
    </row>
    <row r="38" spans="1:7" x14ac:dyDescent="0.25">
      <c r="A38" s="212" t="s">
        <v>51</v>
      </c>
      <c r="B38" s="212"/>
      <c r="C38" s="212"/>
      <c r="D38" s="212"/>
      <c r="E38" s="212"/>
      <c r="F38" s="212"/>
      <c r="G38" s="212"/>
    </row>
    <row r="39" spans="1:7" x14ac:dyDescent="0.25">
      <c r="A39" s="37"/>
      <c r="B39" s="43"/>
      <c r="C39" s="37"/>
      <c r="D39" s="37"/>
      <c r="E39" s="37"/>
      <c r="F39" s="37"/>
      <c r="G39" s="37"/>
    </row>
    <row r="40" spans="1:7" ht="21" x14ac:dyDescent="0.35">
      <c r="A40" s="199" t="s">
        <v>295</v>
      </c>
      <c r="B40" s="199"/>
      <c r="C40" s="117"/>
      <c r="D40" s="117"/>
      <c r="E40" s="117"/>
      <c r="F40" s="184" t="s">
        <v>296</v>
      </c>
      <c r="G40" s="185"/>
    </row>
    <row r="41" spans="1:7" x14ac:dyDescent="0.25">
      <c r="A41" s="37"/>
      <c r="B41" s="38" t="s">
        <v>5</v>
      </c>
      <c r="C41" s="49"/>
      <c r="D41" s="49"/>
      <c r="E41" s="49"/>
      <c r="F41" s="38"/>
      <c r="G41" s="37"/>
    </row>
    <row r="42" spans="1:7" ht="15.75" x14ac:dyDescent="0.25">
      <c r="A42" s="186"/>
      <c r="B42" s="217"/>
      <c r="C42" s="34"/>
      <c r="D42" s="34"/>
      <c r="E42" s="34"/>
      <c r="F42" s="34"/>
      <c r="G42" s="34"/>
    </row>
    <row r="43" spans="1:7" x14ac:dyDescent="0.25">
      <c r="A43" s="208"/>
      <c r="B43" s="209"/>
      <c r="C43" s="37"/>
      <c r="D43" s="37"/>
      <c r="E43" s="37"/>
      <c r="F43" s="37"/>
      <c r="G43" s="37"/>
    </row>
    <row r="68" spans="1:2" ht="15.75" x14ac:dyDescent="0.25">
      <c r="A68" s="186"/>
      <c r="B68" s="217"/>
    </row>
    <row r="69" spans="1:2" x14ac:dyDescent="0.25">
      <c r="A69" s="208"/>
      <c r="B69" s="209"/>
    </row>
    <row r="85" spans="1:2" ht="15.75" x14ac:dyDescent="0.25">
      <c r="A85" s="186" t="s">
        <v>289</v>
      </c>
      <c r="B85" s="217"/>
    </row>
    <row r="86" spans="1:2" x14ac:dyDescent="0.25">
      <c r="A86" s="208" t="s">
        <v>297</v>
      </c>
      <c r="B86" s="209"/>
    </row>
  </sheetData>
  <mergeCells count="24">
    <mergeCell ref="A42:B42"/>
    <mergeCell ref="A43:B43"/>
    <mergeCell ref="A68:B68"/>
    <mergeCell ref="A69:B69"/>
    <mergeCell ref="A85:B85"/>
    <mergeCell ref="A86:B86"/>
    <mergeCell ref="A35:G35"/>
    <mergeCell ref="A36:G36"/>
    <mergeCell ref="A37:G37"/>
    <mergeCell ref="A38:G38"/>
    <mergeCell ref="A40:B40"/>
    <mergeCell ref="F40:G40"/>
    <mergeCell ref="A9:A11"/>
    <mergeCell ref="B9:B11"/>
    <mergeCell ref="C9:C11"/>
    <mergeCell ref="D9:F9"/>
    <mergeCell ref="G9:G11"/>
    <mergeCell ref="E10:F1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1"/>
  <sheetViews>
    <sheetView view="pageBreakPreview" zoomScaleNormal="100" zoomScaleSheetLayoutView="100" workbookViewId="0">
      <selection activeCell="J27" sqref="J27"/>
    </sheetView>
  </sheetViews>
  <sheetFormatPr defaultColWidth="9.140625" defaultRowHeight="15.75" x14ac:dyDescent="0.25"/>
  <cols>
    <col min="1" max="1" width="12.85546875" style="1" customWidth="1"/>
    <col min="2" max="2" width="29.140625" style="1" customWidth="1"/>
    <col min="3" max="3" width="9.42578125" style="1" customWidth="1"/>
    <col min="4" max="4" width="20.5703125" style="1" customWidth="1"/>
    <col min="5" max="5" width="12.28515625" style="1" customWidth="1"/>
    <col min="6" max="6" width="14.7109375" style="1" customWidth="1"/>
    <col min="7" max="7" width="14" style="1" customWidth="1"/>
    <col min="8" max="8" width="12.7109375" style="1" customWidth="1"/>
    <col min="9" max="9" width="12.42578125" style="1" customWidth="1"/>
    <col min="10" max="10" width="9.5703125" style="1" customWidth="1"/>
    <col min="11" max="12" width="9.28515625" style="1" customWidth="1"/>
    <col min="13" max="13" width="10.7109375" style="1" customWidth="1"/>
    <col min="14" max="14" width="11" style="1" customWidth="1"/>
    <col min="15" max="15" width="10.5703125" style="1" customWidth="1"/>
    <col min="16" max="16" width="8.7109375" style="1" customWidth="1"/>
    <col min="17" max="17" width="19.85546875" style="1" customWidth="1"/>
    <col min="18" max="16384" width="9.140625" style="1"/>
  </cols>
  <sheetData>
    <row r="1" spans="1:22" x14ac:dyDescent="0.25">
      <c r="A1" s="189" t="s">
        <v>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22" x14ac:dyDescent="0.25">
      <c r="A2" s="189" t="s">
        <v>36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22" x14ac:dyDescent="0.25">
      <c r="A3" s="190" t="s">
        <v>206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2"/>
      <c r="S3" s="2"/>
      <c r="T3" s="2"/>
      <c r="U3" s="2"/>
      <c r="V3" s="2"/>
    </row>
    <row r="4" spans="1:22" x14ac:dyDescent="0.25">
      <c r="A4" s="192" t="s">
        <v>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2"/>
      <c r="S4" s="2"/>
      <c r="T4" s="2"/>
      <c r="U4" s="2"/>
      <c r="V4" s="2"/>
    </row>
    <row r="5" spans="1:22" x14ac:dyDescent="0.25">
      <c r="A5" s="190" t="s">
        <v>294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2"/>
      <c r="S5" s="2"/>
      <c r="T5" s="2"/>
      <c r="U5" s="2"/>
      <c r="V5" s="2"/>
    </row>
    <row r="6" spans="1:22" x14ac:dyDescent="0.25">
      <c r="A6" s="192" t="s">
        <v>8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4"/>
      <c r="S6" s="4"/>
      <c r="T6" s="4"/>
      <c r="U6" s="4"/>
      <c r="V6" s="4"/>
    </row>
    <row r="7" spans="1:22" x14ac:dyDescent="0.25">
      <c r="A7" s="51"/>
      <c r="B7" s="68"/>
      <c r="C7" s="68"/>
      <c r="D7" s="68"/>
      <c r="E7" s="68"/>
      <c r="F7" s="68"/>
      <c r="G7" s="68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2" s="19" customFormat="1" ht="35.25" customHeight="1" x14ac:dyDescent="0.25">
      <c r="A8" s="193" t="s">
        <v>21</v>
      </c>
      <c r="B8" s="193" t="s">
        <v>34</v>
      </c>
      <c r="C8" s="193" t="s">
        <v>27</v>
      </c>
      <c r="D8" s="193" t="s">
        <v>37</v>
      </c>
      <c r="E8" s="193" t="s">
        <v>17</v>
      </c>
      <c r="F8" s="193" t="s">
        <v>18</v>
      </c>
      <c r="G8" s="193" t="s">
        <v>19</v>
      </c>
      <c r="H8" s="193" t="s">
        <v>20</v>
      </c>
      <c r="I8" s="193" t="s">
        <v>28</v>
      </c>
      <c r="J8" s="193"/>
      <c r="K8" s="193"/>
      <c r="L8" s="193"/>
      <c r="M8" s="193"/>
      <c r="N8" s="193"/>
      <c r="O8" s="193"/>
      <c r="P8" s="193"/>
      <c r="Q8" s="206" t="s">
        <v>29</v>
      </c>
    </row>
    <row r="9" spans="1:22" s="19" customFormat="1" ht="34.5" customHeight="1" x14ac:dyDescent="0.25">
      <c r="A9" s="193"/>
      <c r="B9" s="193"/>
      <c r="C9" s="193"/>
      <c r="D9" s="193"/>
      <c r="E9" s="193"/>
      <c r="F9" s="193"/>
      <c r="G9" s="193"/>
      <c r="H9" s="193"/>
      <c r="I9" s="224" t="s">
        <v>30</v>
      </c>
      <c r="J9" s="224"/>
      <c r="K9" s="224" t="s">
        <v>31</v>
      </c>
      <c r="L9" s="224"/>
      <c r="M9" s="224" t="s">
        <v>32</v>
      </c>
      <c r="N9" s="224"/>
      <c r="O9" s="224" t="s">
        <v>33</v>
      </c>
      <c r="P9" s="224"/>
      <c r="Q9" s="206"/>
    </row>
    <row r="10" spans="1:22" s="19" customFormat="1" ht="58.15" customHeight="1" x14ac:dyDescent="0.25">
      <c r="A10" s="193"/>
      <c r="B10" s="193"/>
      <c r="C10" s="193"/>
      <c r="D10" s="193"/>
      <c r="E10" s="193"/>
      <c r="F10" s="193"/>
      <c r="G10" s="193"/>
      <c r="H10" s="193"/>
      <c r="I10" s="67" t="s">
        <v>15</v>
      </c>
      <c r="J10" s="67" t="s">
        <v>16</v>
      </c>
      <c r="K10" s="67" t="s">
        <v>15</v>
      </c>
      <c r="L10" s="67" t="s">
        <v>16</v>
      </c>
      <c r="M10" s="67" t="s">
        <v>15</v>
      </c>
      <c r="N10" s="67" t="s">
        <v>16</v>
      </c>
      <c r="O10" s="67" t="s">
        <v>15</v>
      </c>
      <c r="P10" s="67" t="s">
        <v>16</v>
      </c>
      <c r="Q10" s="206"/>
    </row>
    <row r="11" spans="1:22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  <c r="P11" s="20">
        <v>16</v>
      </c>
      <c r="Q11" s="20">
        <v>17</v>
      </c>
    </row>
    <row r="12" spans="1:22" x14ac:dyDescent="0.25">
      <c r="A12" s="14"/>
      <c r="B12" s="230" t="s">
        <v>46</v>
      </c>
      <c r="C12" s="230"/>
      <c r="D12" s="230"/>
      <c r="E12" s="230"/>
      <c r="F12" s="230"/>
      <c r="G12" s="230"/>
      <c r="H12" s="230"/>
      <c r="I12" s="14"/>
      <c r="J12" s="14"/>
      <c r="K12" s="14"/>
      <c r="L12" s="14"/>
      <c r="M12" s="14"/>
      <c r="N12" s="14"/>
      <c r="O12" s="14"/>
      <c r="P12" s="14"/>
      <c r="Q12" s="14"/>
    </row>
    <row r="13" spans="1:22" ht="30.75" customHeight="1" x14ac:dyDescent="0.25">
      <c r="A13" s="65">
        <v>1</v>
      </c>
      <c r="B13" s="225" t="s">
        <v>59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7"/>
      <c r="R13" s="50"/>
    </row>
    <row r="14" spans="1:22" ht="165.75" x14ac:dyDescent="0.25">
      <c r="A14" s="66" t="s">
        <v>62</v>
      </c>
      <c r="B14" s="93" t="s">
        <v>234</v>
      </c>
      <c r="C14" s="14"/>
      <c r="D14" s="112" t="s">
        <v>300</v>
      </c>
      <c r="E14" s="75">
        <v>43474</v>
      </c>
      <c r="F14" s="75">
        <v>43830</v>
      </c>
      <c r="G14" s="110">
        <v>43474</v>
      </c>
      <c r="H14" s="182">
        <v>0</v>
      </c>
      <c r="I14" s="109">
        <v>99.1</v>
      </c>
      <c r="J14" s="109">
        <v>99.1</v>
      </c>
      <c r="K14" s="109">
        <v>33.799999999999997</v>
      </c>
      <c r="L14" s="109">
        <v>33.700000000000003</v>
      </c>
      <c r="M14" s="57">
        <v>767.1</v>
      </c>
      <c r="N14" s="109">
        <v>0</v>
      </c>
      <c r="O14" s="109">
        <v>0</v>
      </c>
      <c r="P14" s="109">
        <v>0</v>
      </c>
      <c r="Q14" s="14" t="s">
        <v>12</v>
      </c>
    </row>
    <row r="15" spans="1:22" s="51" customFormat="1" ht="93" customHeight="1" x14ac:dyDescent="0.25">
      <c r="A15" s="108" t="s">
        <v>66</v>
      </c>
      <c r="B15" s="112" t="s">
        <v>63</v>
      </c>
      <c r="C15" s="106"/>
      <c r="D15" s="112" t="s">
        <v>301</v>
      </c>
      <c r="E15" s="110">
        <v>43556</v>
      </c>
      <c r="F15" s="110">
        <v>43830</v>
      </c>
      <c r="G15" s="110">
        <v>43556</v>
      </c>
      <c r="H15" s="182">
        <v>0</v>
      </c>
      <c r="I15" s="109">
        <v>0</v>
      </c>
      <c r="J15" s="109">
        <v>0</v>
      </c>
      <c r="K15" s="109">
        <v>22.6</v>
      </c>
      <c r="L15" s="109">
        <v>22.7</v>
      </c>
      <c r="M15" s="57">
        <v>977.4</v>
      </c>
      <c r="N15" s="109">
        <v>0</v>
      </c>
      <c r="O15" s="109">
        <v>1100</v>
      </c>
      <c r="P15" s="109">
        <v>0</v>
      </c>
      <c r="Q15" s="106" t="s">
        <v>12</v>
      </c>
    </row>
    <row r="16" spans="1:22" s="51" customFormat="1" ht="140.25" x14ac:dyDescent="0.25">
      <c r="A16" s="108" t="s">
        <v>67</v>
      </c>
      <c r="B16" s="112" t="s">
        <v>235</v>
      </c>
      <c r="C16" s="122"/>
      <c r="D16" s="112" t="s">
        <v>299</v>
      </c>
      <c r="E16" s="110">
        <v>43647</v>
      </c>
      <c r="F16" s="110">
        <v>43830</v>
      </c>
      <c r="G16" s="182">
        <v>0</v>
      </c>
      <c r="H16" s="182">
        <v>0</v>
      </c>
      <c r="I16" s="109">
        <v>0</v>
      </c>
      <c r="J16" s="109">
        <v>0</v>
      </c>
      <c r="K16" s="109">
        <v>0</v>
      </c>
      <c r="L16" s="109">
        <v>0</v>
      </c>
      <c r="M16" s="57">
        <v>560</v>
      </c>
      <c r="N16" s="109">
        <v>0</v>
      </c>
      <c r="O16" s="109">
        <v>636.5</v>
      </c>
      <c r="P16" s="109">
        <v>0</v>
      </c>
      <c r="Q16" s="106" t="s">
        <v>12</v>
      </c>
    </row>
    <row r="17" spans="1:17" ht="93.75" customHeight="1" x14ac:dyDescent="0.25">
      <c r="A17" s="66" t="s">
        <v>68</v>
      </c>
      <c r="B17" s="93" t="s">
        <v>236</v>
      </c>
      <c r="C17" s="14"/>
      <c r="D17" s="93" t="s">
        <v>300</v>
      </c>
      <c r="E17" s="75">
        <v>43474</v>
      </c>
      <c r="F17" s="75">
        <v>43830</v>
      </c>
      <c r="G17" s="75">
        <v>43474</v>
      </c>
      <c r="H17" s="182">
        <v>0</v>
      </c>
      <c r="I17" s="109">
        <v>38</v>
      </c>
      <c r="J17" s="109">
        <v>38</v>
      </c>
      <c r="K17" s="109">
        <v>0</v>
      </c>
      <c r="L17" s="109">
        <v>0</v>
      </c>
      <c r="M17" s="57">
        <v>489.2</v>
      </c>
      <c r="N17" s="109">
        <v>0</v>
      </c>
      <c r="O17" s="109">
        <v>224.7</v>
      </c>
      <c r="P17" s="109">
        <v>0</v>
      </c>
      <c r="Q17" s="106" t="s">
        <v>12</v>
      </c>
    </row>
    <row r="18" spans="1:17" s="51" customFormat="1" ht="178.5" x14ac:dyDescent="0.25">
      <c r="A18" s="108" t="s">
        <v>73</v>
      </c>
      <c r="B18" s="107" t="s">
        <v>237</v>
      </c>
      <c r="C18" s="106"/>
      <c r="D18" s="112" t="s">
        <v>302</v>
      </c>
      <c r="E18" s="110">
        <v>43647</v>
      </c>
      <c r="F18" s="110">
        <v>43738</v>
      </c>
      <c r="G18" s="182">
        <v>0</v>
      </c>
      <c r="H18" s="182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510</v>
      </c>
      <c r="N18" s="109">
        <v>0</v>
      </c>
      <c r="O18" s="109">
        <v>0</v>
      </c>
      <c r="P18" s="109">
        <v>0</v>
      </c>
      <c r="Q18" s="114" t="s">
        <v>12</v>
      </c>
    </row>
    <row r="19" spans="1:17" s="51" customFormat="1" ht="293.25" x14ac:dyDescent="0.25">
      <c r="A19" s="108" t="s">
        <v>303</v>
      </c>
      <c r="B19" s="107" t="s">
        <v>304</v>
      </c>
      <c r="C19" s="106"/>
      <c r="D19" s="112" t="s">
        <v>302</v>
      </c>
      <c r="E19" s="110">
        <v>43556</v>
      </c>
      <c r="F19" s="110">
        <v>43738</v>
      </c>
      <c r="G19" s="110">
        <v>43556</v>
      </c>
      <c r="H19" s="182">
        <v>0</v>
      </c>
      <c r="I19" s="109">
        <v>0</v>
      </c>
      <c r="J19" s="109">
        <v>0</v>
      </c>
      <c r="K19" s="109">
        <v>387.8</v>
      </c>
      <c r="L19" s="109">
        <v>1366.8</v>
      </c>
      <c r="M19" s="109">
        <v>2502.1999999999998</v>
      </c>
      <c r="N19" s="109">
        <v>0</v>
      </c>
      <c r="O19" s="109">
        <v>0</v>
      </c>
      <c r="P19" s="109">
        <v>0</v>
      </c>
      <c r="Q19" s="114" t="s">
        <v>343</v>
      </c>
    </row>
    <row r="20" spans="1:17" s="113" customFormat="1" ht="255" x14ac:dyDescent="0.25">
      <c r="A20" s="108" t="s">
        <v>78</v>
      </c>
      <c r="B20" s="107" t="s">
        <v>79</v>
      </c>
      <c r="C20" s="178"/>
      <c r="D20" s="107" t="s">
        <v>305</v>
      </c>
      <c r="E20" s="110">
        <v>43474</v>
      </c>
      <c r="F20" s="110">
        <v>43830</v>
      </c>
      <c r="G20" s="110">
        <v>43474</v>
      </c>
      <c r="H20" s="183">
        <v>0</v>
      </c>
      <c r="I20" s="109">
        <v>91.8</v>
      </c>
      <c r="J20" s="109">
        <v>91.8</v>
      </c>
      <c r="K20" s="109">
        <v>1144.5</v>
      </c>
      <c r="L20" s="109">
        <v>1052.7</v>
      </c>
      <c r="M20" s="109">
        <v>706.9</v>
      </c>
      <c r="N20" s="109">
        <v>0</v>
      </c>
      <c r="O20" s="109">
        <v>706.8</v>
      </c>
      <c r="P20" s="109">
        <v>0</v>
      </c>
      <c r="Q20" s="106" t="s">
        <v>12</v>
      </c>
    </row>
    <row r="21" spans="1:17" s="51" customFormat="1" ht="114.75" x14ac:dyDescent="0.25">
      <c r="A21" s="108" t="s">
        <v>82</v>
      </c>
      <c r="B21" s="107" t="s">
        <v>238</v>
      </c>
      <c r="C21" s="170"/>
      <c r="D21" s="107" t="s">
        <v>305</v>
      </c>
      <c r="E21" s="110">
        <v>43556</v>
      </c>
      <c r="F21" s="110">
        <v>43738</v>
      </c>
      <c r="G21" s="110">
        <v>43556</v>
      </c>
      <c r="H21" s="110">
        <v>43644</v>
      </c>
      <c r="I21" s="109">
        <v>0</v>
      </c>
      <c r="J21" s="109">
        <v>0</v>
      </c>
      <c r="K21" s="109">
        <v>350</v>
      </c>
      <c r="L21" s="109">
        <v>350</v>
      </c>
      <c r="M21" s="109">
        <v>100</v>
      </c>
      <c r="N21" s="109">
        <v>0</v>
      </c>
      <c r="O21" s="57">
        <v>0</v>
      </c>
      <c r="P21" s="109">
        <v>0</v>
      </c>
      <c r="Q21" s="106"/>
    </row>
    <row r="22" spans="1:17" s="51" customFormat="1" ht="216.75" x14ac:dyDescent="0.25">
      <c r="A22" s="108" t="s">
        <v>85</v>
      </c>
      <c r="B22" s="112" t="s">
        <v>86</v>
      </c>
      <c r="C22" s="106"/>
      <c r="D22" s="112" t="s">
        <v>306</v>
      </c>
      <c r="E22" s="110">
        <v>43647</v>
      </c>
      <c r="F22" s="110">
        <v>42369</v>
      </c>
      <c r="G22" s="182">
        <v>0</v>
      </c>
      <c r="H22" s="182">
        <v>0</v>
      </c>
      <c r="I22" s="109">
        <v>0</v>
      </c>
      <c r="J22" s="109">
        <v>0</v>
      </c>
      <c r="K22" s="109">
        <v>0</v>
      </c>
      <c r="L22" s="109">
        <v>0</v>
      </c>
      <c r="M22" s="57">
        <v>1000</v>
      </c>
      <c r="N22" s="109">
        <v>0</v>
      </c>
      <c r="O22" s="109">
        <v>1857</v>
      </c>
      <c r="P22" s="109">
        <v>0</v>
      </c>
      <c r="Q22" s="106" t="s">
        <v>12</v>
      </c>
    </row>
    <row r="23" spans="1:17" s="94" customFormat="1" ht="307.5" customHeight="1" x14ac:dyDescent="0.25">
      <c r="A23" s="66" t="s">
        <v>93</v>
      </c>
      <c r="B23" s="97" t="s">
        <v>239</v>
      </c>
      <c r="C23" s="14"/>
      <c r="D23" s="93" t="s">
        <v>307</v>
      </c>
      <c r="E23" s="75">
        <v>43647</v>
      </c>
      <c r="F23" s="75">
        <v>43738</v>
      </c>
      <c r="G23" s="182">
        <v>0</v>
      </c>
      <c r="H23" s="182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15717.1</v>
      </c>
      <c r="N23" s="109">
        <v>0</v>
      </c>
      <c r="O23" s="57">
        <v>0</v>
      </c>
      <c r="P23" s="109">
        <v>0</v>
      </c>
      <c r="Q23" s="14" t="s">
        <v>12</v>
      </c>
    </row>
    <row r="24" spans="1:17" s="94" customFormat="1" ht="267.75" x14ac:dyDescent="0.25">
      <c r="A24" s="66" t="s">
        <v>96</v>
      </c>
      <c r="B24" s="97" t="s">
        <v>240</v>
      </c>
      <c r="C24" s="95"/>
      <c r="D24" s="93" t="s">
        <v>308</v>
      </c>
      <c r="E24" s="75">
        <v>43647</v>
      </c>
      <c r="F24" s="75">
        <v>43768</v>
      </c>
      <c r="G24" s="182">
        <v>0</v>
      </c>
      <c r="H24" s="182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2678.8</v>
      </c>
      <c r="N24" s="109">
        <v>0</v>
      </c>
      <c r="O24" s="57">
        <v>0</v>
      </c>
      <c r="P24" s="109">
        <v>0</v>
      </c>
      <c r="Q24" s="14" t="s">
        <v>12</v>
      </c>
    </row>
    <row r="25" spans="1:17" s="94" customFormat="1" ht="127.5" x14ac:dyDescent="0.25">
      <c r="A25" s="66" t="s">
        <v>98</v>
      </c>
      <c r="B25" s="97" t="s">
        <v>241</v>
      </c>
      <c r="C25" s="95"/>
      <c r="D25" s="32" t="s">
        <v>309</v>
      </c>
      <c r="E25" s="75">
        <v>43647</v>
      </c>
      <c r="F25" s="75">
        <v>43738</v>
      </c>
      <c r="G25" s="182">
        <v>0</v>
      </c>
      <c r="H25" s="182">
        <v>0</v>
      </c>
      <c r="I25" s="109">
        <v>0</v>
      </c>
      <c r="J25" s="109">
        <v>0</v>
      </c>
      <c r="K25" s="109">
        <v>0</v>
      </c>
      <c r="L25" s="109">
        <v>0</v>
      </c>
      <c r="M25" s="57">
        <v>7651.3</v>
      </c>
      <c r="N25" s="109">
        <v>0</v>
      </c>
      <c r="O25" s="109">
        <v>0</v>
      </c>
      <c r="P25" s="109">
        <v>0</v>
      </c>
      <c r="Q25" s="14" t="s">
        <v>12</v>
      </c>
    </row>
    <row r="26" spans="1:17" s="179" customFormat="1" ht="178.5" x14ac:dyDescent="0.25">
      <c r="A26" s="108" t="s">
        <v>102</v>
      </c>
      <c r="B26" s="170" t="s">
        <v>288</v>
      </c>
      <c r="C26" s="106"/>
      <c r="D26" s="171" t="s">
        <v>310</v>
      </c>
      <c r="E26" s="110">
        <v>43647</v>
      </c>
      <c r="F26" s="110">
        <v>43738</v>
      </c>
      <c r="G26" s="182">
        <v>0</v>
      </c>
      <c r="H26" s="182">
        <v>0</v>
      </c>
      <c r="I26" s="109">
        <v>0</v>
      </c>
      <c r="J26" s="109">
        <v>0</v>
      </c>
      <c r="K26" s="109">
        <v>102.6</v>
      </c>
      <c r="L26" s="109">
        <v>64.7</v>
      </c>
      <c r="M26" s="109">
        <v>197.4</v>
      </c>
      <c r="N26" s="180">
        <v>0</v>
      </c>
      <c r="O26" s="109">
        <v>0</v>
      </c>
      <c r="P26" s="109">
        <v>0</v>
      </c>
      <c r="Q26" s="106" t="s">
        <v>344</v>
      </c>
    </row>
    <row r="27" spans="1:17" s="51" customFormat="1" ht="242.25" x14ac:dyDescent="0.25">
      <c r="A27" s="108" t="s">
        <v>242</v>
      </c>
      <c r="B27" s="170" t="s">
        <v>287</v>
      </c>
      <c r="C27" s="106"/>
      <c r="D27" s="107" t="s">
        <v>310</v>
      </c>
      <c r="E27" s="110">
        <v>43556</v>
      </c>
      <c r="F27" s="110">
        <v>43738</v>
      </c>
      <c r="G27" s="110">
        <v>43556</v>
      </c>
      <c r="H27" s="182">
        <v>0</v>
      </c>
      <c r="I27" s="109">
        <v>0</v>
      </c>
      <c r="J27" s="109">
        <v>0</v>
      </c>
      <c r="K27" s="109">
        <v>136.19999999999999</v>
      </c>
      <c r="L27" s="109">
        <v>136.19999999999999</v>
      </c>
      <c r="M27" s="109">
        <v>300</v>
      </c>
      <c r="N27" s="109">
        <v>0</v>
      </c>
      <c r="O27" s="109">
        <v>0</v>
      </c>
      <c r="P27" s="109">
        <v>0</v>
      </c>
      <c r="Q27" s="106"/>
    </row>
    <row r="28" spans="1:17" s="113" customFormat="1" ht="218.25" customHeight="1" x14ac:dyDescent="0.25">
      <c r="A28" s="108" t="s">
        <v>106</v>
      </c>
      <c r="B28" s="97" t="s">
        <v>286</v>
      </c>
      <c r="C28" s="106"/>
      <c r="D28" s="107" t="s">
        <v>311</v>
      </c>
      <c r="E28" s="110">
        <v>43556</v>
      </c>
      <c r="F28" s="110">
        <v>43830</v>
      </c>
      <c r="G28" s="110">
        <v>43556</v>
      </c>
      <c r="H28" s="182">
        <v>0</v>
      </c>
      <c r="I28" s="109">
        <v>0</v>
      </c>
      <c r="J28" s="109">
        <v>0</v>
      </c>
      <c r="K28" s="109">
        <v>1000</v>
      </c>
      <c r="L28" s="109">
        <v>275</v>
      </c>
      <c r="M28" s="109">
        <v>500</v>
      </c>
      <c r="N28" s="109">
        <v>0</v>
      </c>
      <c r="O28" s="109">
        <v>3500</v>
      </c>
      <c r="P28" s="109">
        <v>0</v>
      </c>
      <c r="Q28" s="106" t="s">
        <v>345</v>
      </c>
    </row>
    <row r="29" spans="1:17" s="51" customFormat="1" ht="236.25" customHeight="1" x14ac:dyDescent="0.25">
      <c r="A29" s="108" t="s">
        <v>109</v>
      </c>
      <c r="B29" s="97" t="s">
        <v>285</v>
      </c>
      <c r="C29" s="97"/>
      <c r="D29" s="107" t="s">
        <v>311</v>
      </c>
      <c r="E29" s="110">
        <v>43647</v>
      </c>
      <c r="F29" s="110">
        <v>43738</v>
      </c>
      <c r="G29" s="182">
        <v>0</v>
      </c>
      <c r="H29" s="182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2500</v>
      </c>
      <c r="N29" s="109">
        <v>0</v>
      </c>
      <c r="O29" s="109">
        <v>0</v>
      </c>
      <c r="P29" s="109">
        <v>0</v>
      </c>
      <c r="Q29" s="106" t="s">
        <v>12</v>
      </c>
    </row>
    <row r="30" spans="1:17" s="51" customFormat="1" ht="314.25" customHeight="1" x14ac:dyDescent="0.25">
      <c r="A30" s="108" t="s">
        <v>313</v>
      </c>
      <c r="B30" s="151" t="s">
        <v>312</v>
      </c>
      <c r="C30" s="170"/>
      <c r="D30" s="107" t="s">
        <v>314</v>
      </c>
      <c r="E30" s="172">
        <v>43647</v>
      </c>
      <c r="F30" s="172">
        <v>43738</v>
      </c>
      <c r="G30" s="182">
        <v>0</v>
      </c>
      <c r="H30" s="182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10000</v>
      </c>
      <c r="N30" s="109">
        <v>0</v>
      </c>
      <c r="O30" s="109">
        <v>0</v>
      </c>
      <c r="P30" s="109">
        <v>0</v>
      </c>
      <c r="Q30" s="106" t="s">
        <v>12</v>
      </c>
    </row>
    <row r="31" spans="1:17" s="52" customFormat="1" x14ac:dyDescent="0.25">
      <c r="A31" s="65" t="s">
        <v>243</v>
      </c>
      <c r="B31" s="225" t="s">
        <v>244</v>
      </c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7"/>
    </row>
    <row r="32" spans="1:17" s="51" customFormat="1" ht="158.25" customHeight="1" x14ac:dyDescent="0.25">
      <c r="A32" s="108" t="s">
        <v>117</v>
      </c>
      <c r="B32" s="107" t="s">
        <v>245</v>
      </c>
      <c r="C32" s="106"/>
      <c r="D32" s="107" t="s">
        <v>315</v>
      </c>
      <c r="E32" s="110">
        <v>43647</v>
      </c>
      <c r="F32" s="110">
        <v>43738</v>
      </c>
      <c r="G32" s="182">
        <v>0</v>
      </c>
      <c r="H32" s="182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8802.4</v>
      </c>
      <c r="N32" s="109">
        <v>0</v>
      </c>
      <c r="O32" s="109">
        <v>0</v>
      </c>
      <c r="P32" s="109">
        <v>0</v>
      </c>
      <c r="Q32" s="106" t="s">
        <v>12</v>
      </c>
    </row>
    <row r="33" spans="1:17" s="51" customFormat="1" ht="127.5" x14ac:dyDescent="0.25">
      <c r="A33" s="108" t="s">
        <v>119</v>
      </c>
      <c r="B33" s="107" t="s">
        <v>246</v>
      </c>
      <c r="C33" s="106"/>
      <c r="D33" s="112" t="s">
        <v>301</v>
      </c>
      <c r="E33" s="110">
        <v>43556</v>
      </c>
      <c r="F33" s="110">
        <v>43738</v>
      </c>
      <c r="G33" s="110">
        <v>43556</v>
      </c>
      <c r="H33" s="182">
        <v>0</v>
      </c>
      <c r="I33" s="109">
        <v>0</v>
      </c>
      <c r="J33" s="109">
        <v>0</v>
      </c>
      <c r="K33" s="109">
        <v>300</v>
      </c>
      <c r="L33" s="109">
        <v>300</v>
      </c>
      <c r="M33" s="109">
        <v>200</v>
      </c>
      <c r="N33" s="109">
        <v>0</v>
      </c>
      <c r="O33" s="109">
        <v>0</v>
      </c>
      <c r="P33" s="109">
        <v>0</v>
      </c>
      <c r="Q33" s="106" t="s">
        <v>12</v>
      </c>
    </row>
    <row r="34" spans="1:17" s="51" customFormat="1" ht="144.75" customHeight="1" x14ac:dyDescent="0.25">
      <c r="A34" s="108" t="s">
        <v>120</v>
      </c>
      <c r="B34" s="107" t="s">
        <v>317</v>
      </c>
      <c r="C34" s="106"/>
      <c r="D34" s="112" t="s">
        <v>316</v>
      </c>
      <c r="E34" s="110">
        <v>43739</v>
      </c>
      <c r="F34" s="110">
        <v>43830</v>
      </c>
      <c r="G34" s="182">
        <v>0</v>
      </c>
      <c r="H34" s="182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9640</v>
      </c>
      <c r="P34" s="109">
        <v>0</v>
      </c>
      <c r="Q34" s="106" t="s">
        <v>12</v>
      </c>
    </row>
    <row r="35" spans="1:17" s="51" customFormat="1" ht="93.75" customHeight="1" x14ac:dyDescent="0.25">
      <c r="A35" s="108" t="s">
        <v>121</v>
      </c>
      <c r="B35" s="107" t="s">
        <v>247</v>
      </c>
      <c r="C35" s="106"/>
      <c r="D35" s="112" t="s">
        <v>301</v>
      </c>
      <c r="E35" s="110">
        <v>43474</v>
      </c>
      <c r="F35" s="110">
        <v>43738</v>
      </c>
      <c r="G35" s="110">
        <v>43474</v>
      </c>
      <c r="H35" s="182">
        <v>0</v>
      </c>
      <c r="I35" s="109">
        <v>29.8</v>
      </c>
      <c r="J35" s="109">
        <v>29.8</v>
      </c>
      <c r="K35" s="109">
        <v>236.6</v>
      </c>
      <c r="L35" s="109">
        <v>236.6</v>
      </c>
      <c r="M35" s="109">
        <v>433.6</v>
      </c>
      <c r="N35" s="109">
        <v>0</v>
      </c>
      <c r="O35" s="109">
        <v>0</v>
      </c>
      <c r="P35" s="109">
        <v>0</v>
      </c>
      <c r="Q35" s="106" t="s">
        <v>12</v>
      </c>
    </row>
    <row r="36" spans="1:17" s="51" customFormat="1" ht="117.75" customHeight="1" x14ac:dyDescent="0.25">
      <c r="A36" s="108" t="s">
        <v>125</v>
      </c>
      <c r="B36" s="107" t="s">
        <v>126</v>
      </c>
      <c r="C36" s="106"/>
      <c r="D36" s="112" t="s">
        <v>301</v>
      </c>
      <c r="E36" s="110">
        <v>43556</v>
      </c>
      <c r="F36" s="110">
        <v>43738</v>
      </c>
      <c r="G36" s="110">
        <v>43556</v>
      </c>
      <c r="H36" s="182">
        <v>0</v>
      </c>
      <c r="I36" s="109">
        <v>0</v>
      </c>
      <c r="J36" s="109">
        <v>0</v>
      </c>
      <c r="K36" s="109">
        <v>66.900000000000006</v>
      </c>
      <c r="L36" s="109">
        <v>60.9</v>
      </c>
      <c r="M36" s="109">
        <v>13.1</v>
      </c>
      <c r="N36" s="109">
        <v>0</v>
      </c>
      <c r="O36" s="109">
        <v>0</v>
      </c>
      <c r="P36" s="109">
        <v>0</v>
      </c>
      <c r="Q36" s="106" t="s">
        <v>12</v>
      </c>
    </row>
    <row r="37" spans="1:17" s="51" customFormat="1" ht="207" customHeight="1" x14ac:dyDescent="0.25">
      <c r="A37" s="66" t="s">
        <v>127</v>
      </c>
      <c r="B37" s="32" t="s">
        <v>284</v>
      </c>
      <c r="C37" s="14"/>
      <c r="D37" s="112" t="s">
        <v>316</v>
      </c>
      <c r="E37" s="75">
        <v>43556</v>
      </c>
      <c r="F37" s="75">
        <v>43830</v>
      </c>
      <c r="G37" s="75">
        <v>43556</v>
      </c>
      <c r="H37" s="182">
        <v>0</v>
      </c>
      <c r="I37" s="109">
        <v>0</v>
      </c>
      <c r="J37" s="109">
        <v>0</v>
      </c>
      <c r="K37" s="109">
        <v>6</v>
      </c>
      <c r="L37" s="109">
        <v>6</v>
      </c>
      <c r="M37" s="109">
        <v>0</v>
      </c>
      <c r="N37" s="109">
        <v>0</v>
      </c>
      <c r="O37" s="109">
        <v>57</v>
      </c>
      <c r="P37" s="109">
        <v>0</v>
      </c>
      <c r="Q37" s="106" t="s">
        <v>12</v>
      </c>
    </row>
    <row r="38" spans="1:17" s="51" customFormat="1" ht="196.5" customHeight="1" x14ac:dyDescent="0.25">
      <c r="A38" s="108" t="s">
        <v>130</v>
      </c>
      <c r="B38" s="107" t="s">
        <v>248</v>
      </c>
      <c r="C38" s="106"/>
      <c r="D38" s="112" t="s">
        <v>318</v>
      </c>
      <c r="E38" s="110">
        <v>43474</v>
      </c>
      <c r="F38" s="110">
        <v>43738</v>
      </c>
      <c r="G38" s="110">
        <v>43474</v>
      </c>
      <c r="H38" s="182">
        <v>0</v>
      </c>
      <c r="I38" s="109">
        <v>6</v>
      </c>
      <c r="J38" s="109">
        <v>6</v>
      </c>
      <c r="K38" s="109">
        <v>67.8</v>
      </c>
      <c r="L38" s="109">
        <v>68</v>
      </c>
      <c r="M38" s="109">
        <v>26.2</v>
      </c>
      <c r="N38" s="109">
        <v>0</v>
      </c>
      <c r="O38" s="109">
        <v>0</v>
      </c>
      <c r="P38" s="109">
        <v>0</v>
      </c>
      <c r="Q38" s="106" t="s">
        <v>12</v>
      </c>
    </row>
    <row r="39" spans="1:17" s="51" customFormat="1" ht="160.5" customHeight="1" x14ac:dyDescent="0.25">
      <c r="A39" s="108" t="s">
        <v>132</v>
      </c>
      <c r="B39" s="107" t="s">
        <v>249</v>
      </c>
      <c r="C39" s="106"/>
      <c r="D39" s="107" t="s">
        <v>315</v>
      </c>
      <c r="E39" s="110">
        <v>43647</v>
      </c>
      <c r="F39" s="110">
        <v>43738</v>
      </c>
      <c r="G39" s="182">
        <v>0</v>
      </c>
      <c r="H39" s="182">
        <v>0</v>
      </c>
      <c r="I39" s="109">
        <v>0</v>
      </c>
      <c r="J39" s="109">
        <v>0</v>
      </c>
      <c r="K39" s="109">
        <v>0</v>
      </c>
      <c r="L39" s="109">
        <v>0</v>
      </c>
      <c r="M39" s="57">
        <v>60</v>
      </c>
      <c r="N39" s="109">
        <v>0</v>
      </c>
      <c r="O39" s="109">
        <v>0</v>
      </c>
      <c r="P39" s="109">
        <v>0</v>
      </c>
      <c r="Q39" s="106" t="s">
        <v>12</v>
      </c>
    </row>
    <row r="40" spans="1:17" s="51" customFormat="1" ht="192.75" customHeight="1" x14ac:dyDescent="0.25">
      <c r="A40" s="66" t="s">
        <v>136</v>
      </c>
      <c r="B40" s="32" t="s">
        <v>250</v>
      </c>
      <c r="C40" s="14"/>
      <c r="D40" s="112" t="s">
        <v>318</v>
      </c>
      <c r="E40" s="75">
        <v>43474</v>
      </c>
      <c r="F40" s="75">
        <v>43738</v>
      </c>
      <c r="G40" s="75">
        <v>43474</v>
      </c>
      <c r="H40" s="182">
        <v>0</v>
      </c>
      <c r="I40" s="109">
        <v>45</v>
      </c>
      <c r="J40" s="109">
        <v>45</v>
      </c>
      <c r="K40" s="109">
        <v>10.5</v>
      </c>
      <c r="L40" s="109">
        <v>22.3</v>
      </c>
      <c r="M40" s="109">
        <v>141.5</v>
      </c>
      <c r="N40" s="109">
        <v>0</v>
      </c>
      <c r="O40" s="109">
        <v>0</v>
      </c>
      <c r="P40" s="109">
        <v>0</v>
      </c>
      <c r="Q40" s="106" t="s">
        <v>354</v>
      </c>
    </row>
    <row r="41" spans="1:17" s="51" customFormat="1" ht="127.5" x14ac:dyDescent="0.25">
      <c r="A41" s="108" t="s">
        <v>139</v>
      </c>
      <c r="B41" s="107" t="s">
        <v>251</v>
      </c>
      <c r="C41" s="173"/>
      <c r="D41" s="107" t="s">
        <v>309</v>
      </c>
      <c r="E41" s="174">
        <v>43647</v>
      </c>
      <c r="F41" s="110">
        <v>43738</v>
      </c>
      <c r="G41" s="182">
        <v>0</v>
      </c>
      <c r="H41" s="182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239.5</v>
      </c>
      <c r="N41" s="109">
        <v>0</v>
      </c>
      <c r="O41" s="109">
        <v>0</v>
      </c>
      <c r="P41" s="109">
        <v>0</v>
      </c>
      <c r="Q41" s="106" t="s">
        <v>12</v>
      </c>
    </row>
    <row r="42" spans="1:17" s="51" customFormat="1" ht="145.5" customHeight="1" x14ac:dyDescent="0.25">
      <c r="A42" s="108" t="s">
        <v>292</v>
      </c>
      <c r="B42" s="107" t="s">
        <v>319</v>
      </c>
      <c r="C42" s="173"/>
      <c r="D42" s="107" t="s">
        <v>320</v>
      </c>
      <c r="E42" s="174">
        <v>43647</v>
      </c>
      <c r="F42" s="110">
        <v>43738</v>
      </c>
      <c r="G42" s="182">
        <v>0</v>
      </c>
      <c r="H42" s="182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10213.6</v>
      </c>
      <c r="N42" s="109">
        <v>0</v>
      </c>
      <c r="O42" s="109">
        <v>0</v>
      </c>
      <c r="P42" s="109">
        <v>0</v>
      </c>
      <c r="Q42" s="106" t="s">
        <v>12</v>
      </c>
    </row>
    <row r="43" spans="1:17" s="52" customFormat="1" ht="18" customHeight="1" x14ac:dyDescent="0.25">
      <c r="A43" s="65" t="s">
        <v>142</v>
      </c>
      <c r="B43" s="225" t="s">
        <v>143</v>
      </c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7"/>
    </row>
    <row r="44" spans="1:17" s="51" customFormat="1" ht="153" x14ac:dyDescent="0.25">
      <c r="A44" s="108" t="s">
        <v>146</v>
      </c>
      <c r="B44" s="107" t="s">
        <v>252</v>
      </c>
      <c r="C44" s="106"/>
      <c r="D44" s="112" t="s">
        <v>321</v>
      </c>
      <c r="E44" s="174">
        <v>43739</v>
      </c>
      <c r="F44" s="110">
        <v>43830</v>
      </c>
      <c r="G44" s="182">
        <v>0</v>
      </c>
      <c r="H44" s="182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147.1</v>
      </c>
      <c r="P44" s="181">
        <v>0</v>
      </c>
      <c r="Q44" s="106" t="s">
        <v>12</v>
      </c>
    </row>
    <row r="45" spans="1:17" s="51" customFormat="1" ht="114.75" x14ac:dyDescent="0.25">
      <c r="A45" s="108" t="s">
        <v>149</v>
      </c>
      <c r="B45" s="107" t="s">
        <v>253</v>
      </c>
      <c r="C45" s="106"/>
      <c r="D45" s="112" t="s">
        <v>321</v>
      </c>
      <c r="E45" s="110">
        <v>43556</v>
      </c>
      <c r="F45" s="110">
        <v>43644</v>
      </c>
      <c r="G45" s="110">
        <v>43556</v>
      </c>
      <c r="H45" s="110">
        <v>43644</v>
      </c>
      <c r="I45" s="109">
        <v>0</v>
      </c>
      <c r="J45" s="109">
        <v>0</v>
      </c>
      <c r="K45" s="109">
        <v>350</v>
      </c>
      <c r="L45" s="109">
        <v>350</v>
      </c>
      <c r="M45" s="109">
        <v>0</v>
      </c>
      <c r="N45" s="109">
        <v>0</v>
      </c>
      <c r="O45" s="109">
        <v>0</v>
      </c>
      <c r="P45" s="181">
        <v>0</v>
      </c>
      <c r="Q45" s="106" t="s">
        <v>347</v>
      </c>
    </row>
    <row r="46" spans="1:17" s="51" customFormat="1" ht="106.5" customHeight="1" x14ac:dyDescent="0.25">
      <c r="A46" s="108"/>
      <c r="B46" s="107" t="s">
        <v>346</v>
      </c>
      <c r="C46" s="106"/>
      <c r="D46" s="112" t="s">
        <v>321</v>
      </c>
      <c r="E46" s="110">
        <v>43556</v>
      </c>
      <c r="F46" s="110">
        <v>43644</v>
      </c>
      <c r="G46" s="110">
        <v>43556</v>
      </c>
      <c r="H46" s="110">
        <v>43644</v>
      </c>
      <c r="I46" s="109">
        <v>0</v>
      </c>
      <c r="J46" s="109">
        <v>0</v>
      </c>
      <c r="K46" s="109">
        <v>350</v>
      </c>
      <c r="L46" s="109">
        <v>350</v>
      </c>
      <c r="M46" s="109">
        <v>0</v>
      </c>
      <c r="N46" s="109">
        <v>0</v>
      </c>
      <c r="O46" s="109">
        <v>0</v>
      </c>
      <c r="P46" s="181">
        <v>0</v>
      </c>
      <c r="Q46" s="106" t="s">
        <v>347</v>
      </c>
    </row>
    <row r="47" spans="1:17" s="51" customFormat="1" ht="153" x14ac:dyDescent="0.25">
      <c r="A47" s="108" t="s">
        <v>152</v>
      </c>
      <c r="B47" s="107" t="s">
        <v>153</v>
      </c>
      <c r="C47" s="106"/>
      <c r="D47" s="107" t="s">
        <v>315</v>
      </c>
      <c r="E47" s="110">
        <v>43647</v>
      </c>
      <c r="F47" s="110">
        <v>43738</v>
      </c>
      <c r="G47" s="182">
        <v>0</v>
      </c>
      <c r="H47" s="182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80</v>
      </c>
      <c r="N47" s="109">
        <v>0</v>
      </c>
      <c r="O47" s="109">
        <v>0</v>
      </c>
      <c r="P47" s="181">
        <v>0</v>
      </c>
      <c r="Q47" s="106" t="s">
        <v>12</v>
      </c>
    </row>
    <row r="48" spans="1:17" s="52" customFormat="1" ht="15.75" customHeight="1" x14ac:dyDescent="0.25">
      <c r="A48" s="65" t="s">
        <v>155</v>
      </c>
      <c r="B48" s="225" t="s">
        <v>156</v>
      </c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7"/>
    </row>
    <row r="49" spans="1:17" s="51" customFormat="1" ht="131.25" customHeight="1" x14ac:dyDescent="0.25">
      <c r="A49" s="108" t="s">
        <v>158</v>
      </c>
      <c r="B49" s="107" t="s">
        <v>254</v>
      </c>
      <c r="C49" s="106"/>
      <c r="D49" s="112" t="s">
        <v>322</v>
      </c>
      <c r="E49" s="110">
        <v>43647</v>
      </c>
      <c r="F49" s="110">
        <v>43738</v>
      </c>
      <c r="G49" s="182">
        <v>0</v>
      </c>
      <c r="H49" s="182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6400.5</v>
      </c>
      <c r="N49" s="109">
        <v>0</v>
      </c>
      <c r="O49" s="109">
        <v>0</v>
      </c>
      <c r="P49" s="109">
        <v>0</v>
      </c>
      <c r="Q49" s="106" t="s">
        <v>12</v>
      </c>
    </row>
    <row r="50" spans="1:17" s="51" customFormat="1" ht="141.75" customHeight="1" x14ac:dyDescent="0.25">
      <c r="A50" s="108" t="s">
        <v>162</v>
      </c>
      <c r="B50" s="107" t="s">
        <v>163</v>
      </c>
      <c r="C50" s="106"/>
      <c r="D50" s="112" t="s">
        <v>321</v>
      </c>
      <c r="E50" s="110">
        <v>43556</v>
      </c>
      <c r="F50" s="110">
        <v>43830</v>
      </c>
      <c r="G50" s="110">
        <v>43556</v>
      </c>
      <c r="H50" s="182">
        <v>0</v>
      </c>
      <c r="I50" s="109">
        <v>0</v>
      </c>
      <c r="J50" s="109">
        <v>0</v>
      </c>
      <c r="K50" s="109">
        <v>40</v>
      </c>
      <c r="L50" s="109">
        <v>69.8</v>
      </c>
      <c r="M50" s="109">
        <v>545</v>
      </c>
      <c r="N50" s="109">
        <v>0</v>
      </c>
      <c r="O50" s="109">
        <v>30</v>
      </c>
      <c r="P50" s="109">
        <v>0</v>
      </c>
      <c r="Q50" s="106" t="s">
        <v>348</v>
      </c>
    </row>
    <row r="51" spans="1:17" s="51" customFormat="1" ht="105.75" customHeight="1" x14ac:dyDescent="0.25">
      <c r="A51" s="108" t="s">
        <v>165</v>
      </c>
      <c r="B51" s="150" t="s">
        <v>166</v>
      </c>
      <c r="C51" s="106"/>
      <c r="D51" s="112" t="s">
        <v>321</v>
      </c>
      <c r="E51" s="110">
        <v>43556</v>
      </c>
      <c r="F51" s="110">
        <v>43644</v>
      </c>
      <c r="G51" s="110">
        <v>43556</v>
      </c>
      <c r="H51" s="110">
        <v>43644</v>
      </c>
      <c r="I51" s="109">
        <v>0</v>
      </c>
      <c r="J51" s="109">
        <v>0</v>
      </c>
      <c r="K51" s="109">
        <v>182.5</v>
      </c>
      <c r="L51" s="109">
        <v>182.5</v>
      </c>
      <c r="M51" s="109">
        <v>0</v>
      </c>
      <c r="N51" s="109">
        <v>0</v>
      </c>
      <c r="O51" s="109">
        <v>0</v>
      </c>
      <c r="P51" s="109">
        <v>0</v>
      </c>
      <c r="Q51" s="106" t="s">
        <v>347</v>
      </c>
    </row>
    <row r="52" spans="1:17" s="51" customFormat="1" ht="105.75" customHeight="1" x14ac:dyDescent="0.25">
      <c r="A52" s="108"/>
      <c r="B52" s="150" t="s">
        <v>349</v>
      </c>
      <c r="C52" s="106"/>
      <c r="D52" s="112" t="s">
        <v>321</v>
      </c>
      <c r="E52" s="110">
        <v>43556</v>
      </c>
      <c r="F52" s="110">
        <v>43644</v>
      </c>
      <c r="G52" s="110">
        <v>43556</v>
      </c>
      <c r="H52" s="110">
        <v>43644</v>
      </c>
      <c r="I52" s="109">
        <v>0</v>
      </c>
      <c r="J52" s="109">
        <v>0</v>
      </c>
      <c r="K52" s="109">
        <v>182.5</v>
      </c>
      <c r="L52" s="109">
        <v>182.5</v>
      </c>
      <c r="M52" s="109">
        <v>0</v>
      </c>
      <c r="N52" s="109">
        <v>0</v>
      </c>
      <c r="O52" s="109">
        <v>0</v>
      </c>
      <c r="P52" s="109">
        <v>0</v>
      </c>
      <c r="Q52" s="106" t="s">
        <v>347</v>
      </c>
    </row>
    <row r="53" spans="1:17" s="51" customFormat="1" ht="105.75" customHeight="1" x14ac:dyDescent="0.25">
      <c r="A53" s="108" t="s">
        <v>168</v>
      </c>
      <c r="B53" s="107" t="s">
        <v>169</v>
      </c>
      <c r="C53" s="106"/>
      <c r="D53" s="112" t="s">
        <v>321</v>
      </c>
      <c r="E53" s="110">
        <v>43739</v>
      </c>
      <c r="F53" s="110">
        <v>43830</v>
      </c>
      <c r="G53" s="182">
        <v>0</v>
      </c>
      <c r="H53" s="182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182.5</v>
      </c>
      <c r="P53" s="109">
        <v>0</v>
      </c>
      <c r="Q53" s="106" t="s">
        <v>12</v>
      </c>
    </row>
    <row r="54" spans="1:17" s="51" customFormat="1" ht="105.75" customHeight="1" x14ac:dyDescent="0.25">
      <c r="A54" s="108" t="s">
        <v>170</v>
      </c>
      <c r="B54" s="107" t="s">
        <v>171</v>
      </c>
      <c r="C54" s="106"/>
      <c r="D54" s="112" t="s">
        <v>321</v>
      </c>
      <c r="E54" s="110">
        <v>43739</v>
      </c>
      <c r="F54" s="110">
        <v>43830</v>
      </c>
      <c r="G54" s="182">
        <v>0</v>
      </c>
      <c r="H54" s="182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162.5</v>
      </c>
      <c r="P54" s="109">
        <v>0</v>
      </c>
      <c r="Q54" s="106" t="s">
        <v>12</v>
      </c>
    </row>
    <row r="55" spans="1:17" s="51" customFormat="1" ht="182.25" customHeight="1" x14ac:dyDescent="0.25">
      <c r="A55" s="108" t="s">
        <v>173</v>
      </c>
      <c r="B55" s="107" t="s">
        <v>174</v>
      </c>
      <c r="C55" s="106"/>
      <c r="D55" s="112" t="s">
        <v>323</v>
      </c>
      <c r="E55" s="110">
        <v>43556</v>
      </c>
      <c r="F55" s="110">
        <v>43738</v>
      </c>
      <c r="G55" s="110">
        <v>43556</v>
      </c>
      <c r="H55" s="182">
        <v>0</v>
      </c>
      <c r="I55" s="109">
        <v>0</v>
      </c>
      <c r="J55" s="109">
        <v>0</v>
      </c>
      <c r="K55" s="109">
        <v>15</v>
      </c>
      <c r="L55" s="109">
        <v>15</v>
      </c>
      <c r="M55" s="109">
        <v>125</v>
      </c>
      <c r="N55" s="109">
        <v>0</v>
      </c>
      <c r="O55" s="109">
        <v>0</v>
      </c>
      <c r="P55" s="109">
        <v>0</v>
      </c>
      <c r="Q55" s="106" t="s">
        <v>12</v>
      </c>
    </row>
    <row r="56" spans="1:17" s="177" customFormat="1" ht="107.25" customHeight="1" x14ac:dyDescent="0.25">
      <c r="A56" s="175" t="s">
        <v>175</v>
      </c>
      <c r="B56" s="150" t="s">
        <v>255</v>
      </c>
      <c r="C56" s="145"/>
      <c r="D56" s="112" t="s">
        <v>321</v>
      </c>
      <c r="E56" s="176">
        <v>43647</v>
      </c>
      <c r="F56" s="176">
        <v>43830</v>
      </c>
      <c r="G56" s="182">
        <v>0</v>
      </c>
      <c r="H56" s="182">
        <v>0</v>
      </c>
      <c r="I56" s="161">
        <v>0</v>
      </c>
      <c r="J56" s="161">
        <v>0</v>
      </c>
      <c r="K56" s="161">
        <v>0</v>
      </c>
      <c r="L56" s="161">
        <v>0</v>
      </c>
      <c r="M56" s="161">
        <v>50</v>
      </c>
      <c r="N56" s="161">
        <v>0</v>
      </c>
      <c r="O56" s="161">
        <v>50</v>
      </c>
      <c r="P56" s="161">
        <v>0</v>
      </c>
      <c r="Q56" s="128" t="s">
        <v>12</v>
      </c>
    </row>
    <row r="57" spans="1:17" s="177" customFormat="1" ht="183.75" customHeight="1" x14ac:dyDescent="0.25">
      <c r="A57" s="175" t="s">
        <v>324</v>
      </c>
      <c r="B57" s="150" t="s">
        <v>325</v>
      </c>
      <c r="C57" s="145"/>
      <c r="D57" s="112" t="s">
        <v>301</v>
      </c>
      <c r="E57" s="176">
        <v>43647</v>
      </c>
      <c r="F57" s="176">
        <v>43738</v>
      </c>
      <c r="G57" s="182">
        <v>0</v>
      </c>
      <c r="H57" s="182">
        <v>0</v>
      </c>
      <c r="I57" s="161">
        <v>0</v>
      </c>
      <c r="J57" s="161">
        <v>0</v>
      </c>
      <c r="K57" s="161">
        <v>0</v>
      </c>
      <c r="L57" s="161">
        <v>0</v>
      </c>
      <c r="M57" s="161">
        <v>595</v>
      </c>
      <c r="N57" s="161">
        <v>0</v>
      </c>
      <c r="O57" s="161">
        <v>0</v>
      </c>
      <c r="P57" s="161">
        <v>0</v>
      </c>
      <c r="Q57" s="128" t="s">
        <v>12</v>
      </c>
    </row>
    <row r="58" spans="1:17" s="51" customFormat="1" ht="158.25" customHeight="1" x14ac:dyDescent="0.25">
      <c r="A58" s="108" t="s">
        <v>177</v>
      </c>
      <c r="B58" s="107" t="s">
        <v>256</v>
      </c>
      <c r="C58" s="106"/>
      <c r="D58" s="107" t="s">
        <v>315</v>
      </c>
      <c r="E58" s="110">
        <v>43647</v>
      </c>
      <c r="F58" s="110">
        <v>43738</v>
      </c>
      <c r="G58" s="182">
        <v>0</v>
      </c>
      <c r="H58" s="182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305.5</v>
      </c>
      <c r="N58" s="109">
        <v>0</v>
      </c>
      <c r="O58" s="109">
        <v>0</v>
      </c>
      <c r="P58" s="109">
        <v>0</v>
      </c>
      <c r="Q58" s="106" t="s">
        <v>12</v>
      </c>
    </row>
    <row r="59" spans="1:17" s="51" customFormat="1" ht="153" x14ac:dyDescent="0.25">
      <c r="A59" s="108" t="s">
        <v>180</v>
      </c>
      <c r="B59" s="107" t="s">
        <v>181</v>
      </c>
      <c r="C59" s="106"/>
      <c r="D59" s="107" t="s">
        <v>315</v>
      </c>
      <c r="E59" s="110">
        <v>43647</v>
      </c>
      <c r="F59" s="110">
        <v>43738</v>
      </c>
      <c r="G59" s="182">
        <v>0</v>
      </c>
      <c r="H59" s="182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1730</v>
      </c>
      <c r="N59" s="109">
        <v>0</v>
      </c>
      <c r="O59" s="109">
        <v>0</v>
      </c>
      <c r="P59" s="109">
        <v>0</v>
      </c>
      <c r="Q59" s="106" t="s">
        <v>12</v>
      </c>
    </row>
    <row r="60" spans="1:17" s="51" customFormat="1" ht="153" x14ac:dyDescent="0.25">
      <c r="A60" s="108" t="s">
        <v>183</v>
      </c>
      <c r="B60" s="107" t="s">
        <v>257</v>
      </c>
      <c r="C60" s="145"/>
      <c r="D60" s="107" t="s">
        <v>315</v>
      </c>
      <c r="E60" s="110">
        <v>43647</v>
      </c>
      <c r="F60" s="110">
        <v>43738</v>
      </c>
      <c r="G60" s="182">
        <v>0</v>
      </c>
      <c r="H60" s="182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870</v>
      </c>
      <c r="N60" s="109">
        <v>0</v>
      </c>
      <c r="O60" s="109">
        <v>0</v>
      </c>
      <c r="P60" s="109">
        <v>0</v>
      </c>
      <c r="Q60" s="106" t="s">
        <v>12</v>
      </c>
    </row>
    <row r="61" spans="1:17" s="51" customFormat="1" ht="153" x14ac:dyDescent="0.25">
      <c r="A61" s="108" t="s">
        <v>187</v>
      </c>
      <c r="B61" s="107" t="s">
        <v>258</v>
      </c>
      <c r="C61" s="106"/>
      <c r="D61" s="107" t="s">
        <v>315</v>
      </c>
      <c r="E61" s="110">
        <v>43647</v>
      </c>
      <c r="F61" s="110">
        <v>43738</v>
      </c>
      <c r="G61" s="182">
        <v>0</v>
      </c>
      <c r="H61" s="182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605</v>
      </c>
      <c r="N61" s="109">
        <v>0</v>
      </c>
      <c r="O61" s="109">
        <v>0</v>
      </c>
      <c r="P61" s="109">
        <v>0</v>
      </c>
      <c r="Q61" s="106" t="s">
        <v>12</v>
      </c>
    </row>
    <row r="62" spans="1:17" s="51" customFormat="1" ht="90.75" customHeight="1" x14ac:dyDescent="0.25">
      <c r="A62" s="108" t="s">
        <v>192</v>
      </c>
      <c r="B62" s="107" t="s">
        <v>193</v>
      </c>
      <c r="C62" s="106"/>
      <c r="D62" s="112" t="s">
        <v>301</v>
      </c>
      <c r="E62" s="110">
        <v>43739</v>
      </c>
      <c r="F62" s="110">
        <v>43830</v>
      </c>
      <c r="G62" s="182">
        <v>0</v>
      </c>
      <c r="H62" s="182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1634.5</v>
      </c>
      <c r="P62" s="109">
        <v>0</v>
      </c>
      <c r="Q62" s="106" t="s">
        <v>12</v>
      </c>
    </row>
    <row r="63" spans="1:17" s="51" customFormat="1" ht="90.75" customHeight="1" x14ac:dyDescent="0.25">
      <c r="A63" s="108" t="s">
        <v>196</v>
      </c>
      <c r="B63" s="107" t="s">
        <v>259</v>
      </c>
      <c r="C63" s="106"/>
      <c r="D63" s="112" t="s">
        <v>301</v>
      </c>
      <c r="E63" s="110">
        <v>43739</v>
      </c>
      <c r="F63" s="110">
        <v>43830</v>
      </c>
      <c r="G63" s="182">
        <v>0</v>
      </c>
      <c r="H63" s="182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15</v>
      </c>
      <c r="P63" s="109">
        <v>0</v>
      </c>
      <c r="Q63" s="106" t="s">
        <v>12</v>
      </c>
    </row>
    <row r="64" spans="1:17" s="52" customFormat="1" ht="30" customHeight="1" x14ac:dyDescent="0.25">
      <c r="A64" s="65" t="s">
        <v>260</v>
      </c>
      <c r="B64" s="225" t="s">
        <v>201</v>
      </c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7"/>
    </row>
    <row r="65" spans="1:17" s="51" customFormat="1" ht="102" x14ac:dyDescent="0.25">
      <c r="A65" s="108" t="s">
        <v>203</v>
      </c>
      <c r="B65" s="107" t="s">
        <v>204</v>
      </c>
      <c r="C65" s="12"/>
      <c r="D65" s="112" t="s">
        <v>326</v>
      </c>
      <c r="E65" s="169">
        <v>43647</v>
      </c>
      <c r="F65" s="110">
        <v>43738</v>
      </c>
      <c r="G65" s="182">
        <v>0</v>
      </c>
      <c r="H65" s="182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400</v>
      </c>
      <c r="N65" s="109">
        <v>0</v>
      </c>
      <c r="O65" s="109">
        <v>0</v>
      </c>
      <c r="P65" s="181">
        <v>0</v>
      </c>
      <c r="Q65" s="106" t="s">
        <v>12</v>
      </c>
    </row>
    <row r="66" spans="1:17" s="96" customFormat="1" ht="15.75" customHeight="1" x14ac:dyDescent="0.25">
      <c r="A66" s="228" t="s">
        <v>35</v>
      </c>
      <c r="B66" s="229"/>
      <c r="C66" s="229"/>
      <c r="D66" s="229"/>
      <c r="E66" s="98"/>
      <c r="F66" s="98"/>
      <c r="G66" s="98"/>
      <c r="H66" s="98"/>
      <c r="I66" s="99">
        <f t="shared" ref="I66:P66" si="0">I14+I15+I16+I17+I18+I19+I20+I21+I22+I23+I24+I25+I26+I27+I28+I29+I30+I32+I33+I34+I35+I36+I37+I38+I39+I40+I41+I42+I44+I45+I47+I49+I50+I51+I53+I54+I55+I56+I57+I58+I59+I60+I61+I62+I63+I65</f>
        <v>309.7</v>
      </c>
      <c r="J66" s="99">
        <f t="shared" si="0"/>
        <v>309.7</v>
      </c>
      <c r="K66" s="99">
        <f t="shared" si="0"/>
        <v>4452.8</v>
      </c>
      <c r="L66" s="99">
        <v>4606.8999999999996</v>
      </c>
      <c r="M66" s="99">
        <f t="shared" si="0"/>
        <v>78993.3</v>
      </c>
      <c r="N66" s="99">
        <f t="shared" si="0"/>
        <v>0</v>
      </c>
      <c r="O66" s="99">
        <f t="shared" si="0"/>
        <v>19943.599999999999</v>
      </c>
      <c r="P66" s="99">
        <f t="shared" si="0"/>
        <v>0</v>
      </c>
      <c r="Q66" s="100"/>
    </row>
    <row r="67" spans="1:17" ht="24.75" customHeight="1" x14ac:dyDescent="0.25">
      <c r="A67" s="71"/>
      <c r="B67" s="71"/>
      <c r="C67" s="71"/>
      <c r="D67" s="71"/>
      <c r="E67" s="71"/>
      <c r="F67" s="71"/>
      <c r="G67" s="71"/>
      <c r="H67" s="71"/>
      <c r="I67" s="72"/>
      <c r="J67" s="72"/>
      <c r="K67" s="72"/>
      <c r="L67" s="72"/>
      <c r="M67" s="73"/>
      <c r="N67" s="72"/>
      <c r="O67" s="72"/>
      <c r="P67" s="72"/>
      <c r="Q67" s="72"/>
    </row>
    <row r="68" spans="1:17" ht="21" x14ac:dyDescent="0.35">
      <c r="A68" s="199" t="s">
        <v>295</v>
      </c>
      <c r="B68" s="199"/>
      <c r="C68" s="199"/>
      <c r="D68" s="199"/>
      <c r="E68" s="116"/>
      <c r="F68" s="116"/>
      <c r="G68" s="117"/>
      <c r="H68" s="116"/>
      <c r="I68" s="118"/>
      <c r="J68" s="116"/>
      <c r="K68" s="118"/>
      <c r="L68" s="119"/>
      <c r="M68" s="116"/>
      <c r="N68" s="116"/>
      <c r="O68" s="120"/>
      <c r="P68" s="118"/>
      <c r="Q68" s="121" t="s">
        <v>296</v>
      </c>
    </row>
    <row r="69" spans="1:17" x14ac:dyDescent="0.25">
      <c r="A69" s="6"/>
      <c r="B69" s="3" t="s">
        <v>5</v>
      </c>
      <c r="C69" s="51"/>
      <c r="D69" s="5"/>
      <c r="E69" s="51"/>
      <c r="F69" s="51"/>
      <c r="G69" s="7"/>
      <c r="H69" s="51"/>
      <c r="I69" s="8"/>
      <c r="J69" s="8"/>
      <c r="K69" s="8"/>
      <c r="L69" s="8"/>
      <c r="M69" s="51"/>
      <c r="N69" s="51"/>
      <c r="O69" s="51"/>
      <c r="P69" s="3"/>
      <c r="Q69" s="51"/>
    </row>
    <row r="70" spans="1:17" x14ac:dyDescent="0.25">
      <c r="A70" s="186" t="s">
        <v>289</v>
      </c>
      <c r="B70" s="217"/>
      <c r="C70" s="5"/>
      <c r="D70" s="5"/>
      <c r="E70" s="5"/>
      <c r="F70" s="5"/>
      <c r="G70" s="5"/>
      <c r="H70" s="8"/>
      <c r="I70" s="8"/>
      <c r="J70" s="8"/>
      <c r="K70" s="8"/>
      <c r="L70" s="8"/>
      <c r="M70" s="51"/>
      <c r="N70" s="51"/>
      <c r="O70" s="51"/>
      <c r="P70" s="51"/>
      <c r="Q70" s="51"/>
    </row>
    <row r="71" spans="1:17" x14ac:dyDescent="0.25">
      <c r="A71" s="186" t="s">
        <v>297</v>
      </c>
      <c r="B71" s="217"/>
    </row>
  </sheetData>
  <mergeCells count="30">
    <mergeCell ref="A70:B70"/>
    <mergeCell ref="A68:D68"/>
    <mergeCell ref="A6:Q6"/>
    <mergeCell ref="B8:B10"/>
    <mergeCell ref="C8:C10"/>
    <mergeCell ref="D8:D10"/>
    <mergeCell ref="E8:E10"/>
    <mergeCell ref="F8:F10"/>
    <mergeCell ref="Q8:Q10"/>
    <mergeCell ref="A1:Q1"/>
    <mergeCell ref="A2:Q2"/>
    <mergeCell ref="A3:Q3"/>
    <mergeCell ref="A4:Q4"/>
    <mergeCell ref="A5:Q5"/>
    <mergeCell ref="A71:B71"/>
    <mergeCell ref="M9:N9"/>
    <mergeCell ref="O9:P9"/>
    <mergeCell ref="G8:G10"/>
    <mergeCell ref="I9:J9"/>
    <mergeCell ref="K9:L9"/>
    <mergeCell ref="I8:P8"/>
    <mergeCell ref="A8:A10"/>
    <mergeCell ref="H8:H10"/>
    <mergeCell ref="B64:Q64"/>
    <mergeCell ref="A66:D66"/>
    <mergeCell ref="B12:H12"/>
    <mergeCell ref="B13:Q13"/>
    <mergeCell ref="B31:Q31"/>
    <mergeCell ref="B43:Q43"/>
    <mergeCell ref="B48:Q48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Финансирование</vt:lpstr>
      <vt:lpstr>Показатели, критерии</vt:lpstr>
      <vt:lpstr>Лист1</vt:lpstr>
      <vt:lpstr>План реализации</vt:lpstr>
      <vt:lpstr>'План реализации'!_edn3</vt:lpstr>
      <vt:lpstr>'План реализации'!_ednref1</vt:lpstr>
      <vt:lpstr>'План реализации'!_ednref2</vt:lpstr>
      <vt:lpstr>'План реализации'!_ednref3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Павлов Максим Юрьевич</cp:lastModifiedBy>
  <cp:lastPrinted>2019-07-19T16:05:50Z</cp:lastPrinted>
  <dcterms:created xsi:type="dcterms:W3CDTF">2010-04-08T05:43:02Z</dcterms:created>
  <dcterms:modified xsi:type="dcterms:W3CDTF">2019-07-19T16:19:08Z</dcterms:modified>
</cp:coreProperties>
</file>