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" yWindow="30" windowWidth="13590" windowHeight="12405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реализации'!$A$10:$AD$105</definedName>
    <definedName name="_xlnm._FilterDatabase" localSheetId="0" hidden="1">Финансирование!$A$11:$AH$69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реализации'!$A$1:$Q$110</definedName>
    <definedName name="_xlnm.Print_Area" localSheetId="1">'Показатели, критерии'!$A$1:$G$67</definedName>
    <definedName name="_xlnm.Print_Area" localSheetId="0">Финансирование!$A$1:$AA$82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T47" i="1" l="1"/>
  <c r="S12" i="1" l="1"/>
  <c r="J81" i="3" l="1"/>
  <c r="K81" i="3"/>
  <c r="L81" i="3"/>
  <c r="M81" i="3"/>
  <c r="N81" i="3"/>
  <c r="O81" i="3"/>
  <c r="P81" i="3"/>
  <c r="I81" i="3"/>
  <c r="J60" i="3"/>
  <c r="K60" i="3"/>
  <c r="L60" i="3"/>
  <c r="M60" i="3"/>
  <c r="N60" i="3"/>
  <c r="O60" i="3"/>
  <c r="I60" i="3"/>
  <c r="J59" i="3"/>
  <c r="K59" i="3"/>
  <c r="L59" i="3"/>
  <c r="M59" i="3"/>
  <c r="N59" i="3"/>
  <c r="O59" i="3"/>
  <c r="I59" i="3"/>
  <c r="I58" i="3"/>
  <c r="J58" i="3"/>
  <c r="K58" i="3"/>
  <c r="L58" i="3"/>
  <c r="N58" i="3"/>
  <c r="O58" i="3"/>
  <c r="M58" i="3"/>
  <c r="P58" i="3"/>
  <c r="T64" i="1" l="1"/>
  <c r="J82" i="3" l="1"/>
  <c r="K82" i="3"/>
  <c r="L82" i="3"/>
  <c r="M82" i="3"/>
  <c r="N82" i="3"/>
  <c r="O82" i="3"/>
  <c r="P82" i="3"/>
  <c r="I82" i="3"/>
  <c r="P100" i="3" l="1"/>
  <c r="O100" i="3"/>
  <c r="N100" i="3"/>
  <c r="M100" i="3"/>
  <c r="L100" i="3"/>
  <c r="K100" i="3"/>
  <c r="J100" i="3"/>
  <c r="I100" i="3"/>
  <c r="P99" i="3"/>
  <c r="O99" i="3"/>
  <c r="N99" i="3"/>
  <c r="M99" i="3"/>
  <c r="L99" i="3"/>
  <c r="K99" i="3"/>
  <c r="J99" i="3"/>
  <c r="I99" i="3"/>
  <c r="T91" i="3"/>
  <c r="S91" i="3"/>
  <c r="T88" i="3"/>
  <c r="S88" i="3"/>
  <c r="T85" i="3"/>
  <c r="S85" i="3"/>
  <c r="T84" i="3"/>
  <c r="S84" i="3"/>
  <c r="T61" i="3"/>
  <c r="S61" i="3"/>
  <c r="P60" i="3"/>
  <c r="P59" i="3"/>
  <c r="U52" i="3"/>
  <c r="V52" i="3" s="1"/>
  <c r="T11" i="3"/>
  <c r="S11" i="3"/>
  <c r="J98" i="3" l="1"/>
  <c r="P98" i="3"/>
  <c r="I103" i="3"/>
  <c r="J102" i="3"/>
  <c r="J103" i="3"/>
  <c r="M98" i="3"/>
  <c r="M102" i="3"/>
  <c r="K98" i="3"/>
  <c r="K102" i="3"/>
  <c r="O102" i="3"/>
  <c r="K103" i="3"/>
  <c r="O103" i="3"/>
  <c r="I98" i="3"/>
  <c r="I102" i="3"/>
  <c r="M103" i="3"/>
  <c r="L102" i="3"/>
  <c r="P102" i="3"/>
  <c r="L103" i="3"/>
  <c r="P103" i="3"/>
  <c r="N103" i="3"/>
  <c r="N98" i="3"/>
  <c r="N102" i="3"/>
  <c r="O98" i="3"/>
  <c r="L98" i="3"/>
  <c r="T13" i="1"/>
  <c r="T12" i="1" s="1"/>
  <c r="N101" i="3" l="1"/>
  <c r="O101" i="3"/>
  <c r="K101" i="3"/>
  <c r="P101" i="3"/>
  <c r="J101" i="3"/>
  <c r="M101" i="3"/>
  <c r="I101" i="3"/>
  <c r="L101" i="3"/>
  <c r="R12" i="1"/>
  <c r="N13" i="1"/>
  <c r="O13" i="1"/>
  <c r="N64" i="1"/>
  <c r="P64" i="1"/>
  <c r="N12" i="1" l="1"/>
  <c r="P13" i="1"/>
  <c r="P12" i="1" l="1"/>
  <c r="D13" i="1"/>
  <c r="E13" i="1"/>
  <c r="F13" i="1"/>
  <c r="G13" i="1"/>
  <c r="H13" i="1"/>
  <c r="I13" i="1"/>
  <c r="J13" i="1"/>
  <c r="K13" i="1"/>
  <c r="L13" i="1"/>
  <c r="M13" i="1"/>
  <c r="D64" i="1" l="1"/>
  <c r="I64" i="1" l="1"/>
  <c r="J64" i="1"/>
  <c r="I12" i="1" l="1"/>
  <c r="H12" i="1"/>
  <c r="D12" i="1" l="1"/>
  <c r="K64" i="1"/>
  <c r="E64" i="1"/>
  <c r="E12" i="1" s="1"/>
  <c r="L12" i="1"/>
  <c r="J12" i="1"/>
  <c r="K12" i="1" l="1"/>
</calcChain>
</file>

<file path=xl/sharedStrings.xml><?xml version="1.0" encoding="utf-8"?>
<sst xmlns="http://schemas.openxmlformats.org/spreadsheetml/2006/main" count="1418" uniqueCount="449">
  <si>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</si>
  <si>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</si>
  <si>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</si>
  <si>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</si>
  <si>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</si>
  <si>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</si>
  <si>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</si>
  <si>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</si>
  <si>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</si>
  <si>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</si>
  <si>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</si>
  <si>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</si>
  <si>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</si>
  <si>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</si>
  <si>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</si>
  <si>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</si>
  <si>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</si>
  <si>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</si>
  <si>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</si>
  <si>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</si>
  <si>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</si>
  <si>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</si>
  <si>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</si>
  <si>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</si>
  <si>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</si>
  <si>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</si>
  <si>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</si>
  <si>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</si>
  <si>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</si>
  <si>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</si>
  <si>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</si>
  <si>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</si>
  <si>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</si>
  <si>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</si>
  <si>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</si>
  <si>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</si>
  <si>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</si>
  <si>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</si>
  <si>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</si>
  <si>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</si>
  <si>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</si>
  <si>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</si>
  <si>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</si>
  <si>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</si>
  <si>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</si>
  <si>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</si>
  <si>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</si>
  <si>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</si>
  <si>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</si>
  <si>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</si>
  <si>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</si>
  <si>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</si>
  <si>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</si>
  <si>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</si>
  <si>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</si>
  <si>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</si>
  <si>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</si>
  <si>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</si>
  <si>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</si>
  <si>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</si>
  <si>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</si>
  <si>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</si>
  <si>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</si>
  <si>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</si>
  <si>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</si>
  <si>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</si>
  <si>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</si>
  <si>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</si>
  <si>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</si>
  <si>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</si>
  <si>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</si>
  <si>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</si>
  <si>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</si>
  <si>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</si>
  <si>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</si>
  <si>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</si>
  <si>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</si>
  <si>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</si>
  <si>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</si>
  <si>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</si>
  <si>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</si>
  <si>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</si>
  <si>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</si>
  <si>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</si>
  <si>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</si>
  <si>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</si>
  <si>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</si>
  <si>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</si>
  <si>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</si>
  <si>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</si>
  <si>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</si>
  <si>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</si>
  <si>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</si>
  <si>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</si>
  <si>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</si>
  <si>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</si>
  <si>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</si>
  <si>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</si>
  <si>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</si>
  <si>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</si>
  <si>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</si>
  <si>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</si>
  <si>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</si>
  <si>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</si>
  <si>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</si>
  <si>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</si>
  <si>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</si>
  <si>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</si>
  <si>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</si>
  <si>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</si>
  <si>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</si>
  <si>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</si>
  <si>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</si>
  <si>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</si>
  <si>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</si>
  <si>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</si>
  <si>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</si>
  <si>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</si>
  <si>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</si>
  <si>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</si>
  <si>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</si>
  <si>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</si>
  <si>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</si>
  <si>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</si>
  <si>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</si>
  <si>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</si>
  <si>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</si>
  <si>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</si>
  <si>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</si>
  <si>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</si>
  <si>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</si>
  <si>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</si>
  <si>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</si>
  <si>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</si>
  <si>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</si>
  <si>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</si>
  <si>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</si>
  <si>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</si>
  <si>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</si>
  <si>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</si>
  <si>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</si>
  <si>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</si>
  <si>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</si>
  <si>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</si>
  <si>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</si>
  <si>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</si>
  <si>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</si>
  <si>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</si>
  <si>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</si>
  <si>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</si>
  <si>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</si>
  <si>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</si>
  <si>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</si>
  <si>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</si>
  <si>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</si>
  <si>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</si>
  <si>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</si>
  <si>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</si>
  <si>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</si>
  <si>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</si>
  <si>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</si>
  <si>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</si>
  <si>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</si>
  <si>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</si>
  <si>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</si>
  <si>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</si>
  <si>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</si>
  <si>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</si>
  <si>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</si>
  <si>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</si>
  <si>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</si>
  <si>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</si>
  <si>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</si>
  <si>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</si>
  <si>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</si>
  <si>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</si>
  <si>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</si>
  <si>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</si>
  <si>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</si>
  <si>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</si>
  <si>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</si>
  <si>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</si>
  <si>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</si>
  <si>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</si>
  <si>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</si>
  <si>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</si>
  <si>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</si>
  <si>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</si>
  <si>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</si>
  <si>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</si>
  <si>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</si>
  <si>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</si>
  <si>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</si>
  <si>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(И.О. Фамилия)      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</si>
  <si>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</si>
  <si>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</si>
  <si>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</si>
  <si>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</si>
  <si>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</si>
  <si>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</si>
  <si>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</si>
  <si>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</si>
  <si>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</si>
  <si>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</si>
  <si>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</si>
  <si>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</si>
  <si>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</si>
  <si>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</si>
  <si>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</si>
  <si>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</si>
  <si>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</si>
  <si>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</si>
  <si>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</si>
  <si>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</si>
  <si>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</si>
  <si>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</si>
  <si>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</si>
  <si>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</si>
  <si>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</si>
  <si>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</si>
  <si>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</si>
  <si>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</si>
  <si>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</si>
  <si>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</si>
  <si>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</si>
  <si>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</si>
  <si>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</si>
  <si>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</si>
  <si>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</si>
  <si>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</si>
  <si>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</si>
  <si>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</si>
  <si>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</si>
  <si>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</si>
  <si>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</si>
  <si>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</si>
  <si>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</si>
  <si>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</si>
  <si>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</si>
  <si>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</si>
  <si>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</si>
  <si>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</si>
  <si>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</si>
  <si>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</si>
  <si>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</si>
  <si>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</si>
  <si>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</si>
  <si>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</si>
  <si>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</si>
  <si>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</si>
  <si>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</si>
  <si>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</si>
  <si>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</si>
  <si>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</si>
  <si>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</si>
  <si>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</si>
  <si>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</si>
  <si>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</si>
  <si>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</si>
  <si>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</si>
  <si>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</si>
  <si>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 выполнении плана реализации государственной программы Краснодарского края</t>
  </si>
  <si>
    <t>(за I квартал, I полугодие, 9 месяцев, год)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</si>
  <si>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</si>
  <si>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</si>
  <si>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</si>
  <si>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</si>
  <si>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</si>
  <si>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</si>
  <si>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</si>
  <si>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</si>
  <si>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</si>
  <si>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</si>
  <si>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</si>
  <si>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</si>
  <si>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</si>
  <si>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</si>
  <si>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</si>
  <si>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</si>
  <si>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</si>
  <si>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</si>
  <si>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</si>
  <si>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</si>
  <si>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</si>
  <si>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</si>
  <si>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</si>
  <si>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</si>
  <si>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</si>
  <si>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</si>
  <si>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</si>
  <si>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</si>
  <si>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</si>
  <si>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</si>
  <si>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</si>
  <si>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</si>
  <si>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</si>
  <si>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</si>
  <si>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</si>
  <si>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</si>
  <si>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</si>
  <si>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</si>
  <si>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</si>
  <si>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</si>
  <si>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</si>
  <si>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</si>
  <si>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</si>
  <si>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из федерального бюджета</t>
  </si>
  <si>
    <t>Начальник отдела анализа, прогноза и мониторинга трудовых ресурсов в управлении занятости населения Л.И. Чурсина</t>
  </si>
  <si>
    <t>Начальник отдела анализа, прогноза и мониторинга трудовых ресурсов в управлении занятости населения Л.И.Чурсина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</si>
  <si>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</si>
  <si>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начальник отдела анализа, прогноза и мониторинга трудовых ресурсов в управлении занятости населения
Л.И. Чурсина,
начальник отдела ведения регистров получателей государственных услуг в управлении занятости населения
Е.Е. Воробьев</t>
  </si>
  <si>
    <t>Итого по подпрограмме "Реализация политики содействия занятости населения"</t>
  </si>
  <si>
    <t>из краевого бюджета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</si>
  <si>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</si>
  <si>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Начальник отдела управления охраной труда в управлении труда А.М. Мацокин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</si>
  <si>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</si>
  <si>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</si>
  <si>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</si>
  <si>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</si>
  <si>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</si>
  <si>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</si>
  <si>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</si>
  <si>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</si>
  <si>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</si>
  <si>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</si>
  <si>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</si>
  <si>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 xml:space="preserve">      (И.О. Фамилия)                                                                                </t>
  </si>
  <si>
    <t>..</t>
  </si>
  <si>
    <t>Контрольное событие
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</si>
  <si>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</si>
  <si>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</si>
  <si>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</si>
  <si>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</si>
  <si>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</si>
  <si>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</si>
  <si>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</si>
  <si>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Начальник отдела трудоустройства и трудовой миграции в управлении занятости населения 
В.Д. Зайцева</t>
  </si>
  <si>
    <t>исполняющий обязанности начальника отдела отраслевого 
планирования и финансирования в финансово-экономическом 
управлении
Е.И. Печонова</t>
  </si>
  <si>
    <t xml:space="preserve">Начальник отдела трудоустройства и трудовой миграции в управлении занятости населения 
В.Д. Зайцева
</t>
  </si>
  <si>
    <t xml:space="preserve">начальник отдела управления охраной труда в управлении труда А.М. Мацокин,
исполняющий обязанности начальника отдела государственной экспертизы условий труда в управлении труда Е.Н. Рябинин
</t>
  </si>
  <si>
    <t>исполняющий обязанности начальника отдела государственной экспертизы условий труда в управлении труда Е.Н. Рябинин</t>
  </si>
  <si>
    <t xml:space="preserve">Мероприятие № 3
«Финансовое обеспечение подведомственных органам исполнительной власти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</si>
  <si>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 xml:space="preserve">Мероприятие № 4
«Финансовое обеспечение подведомственных министерству труда и социального развития 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</si>
  <si>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 xml:space="preserve">начальник отдела трудоустройства и трудовой миграции в управлении занятости населения 
В.Д. Зайцева
</t>
  </si>
  <si>
    <t>начальник отдела трудоустройства и трудовой миграции в управлении занятости населения 
В.Д. Зайцева</t>
  </si>
  <si>
    <t>2.19</t>
  </si>
  <si>
    <t xml:space="preserve">факт 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</si>
  <si>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</si>
  <si>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</si>
  <si>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опрос инвалидов   проведен в IV квартале</t>
  </si>
  <si>
    <t>Скоробогатько Андрей Владимирович</t>
  </si>
  <si>
    <t>+7 (861) 252-34-97</t>
  </si>
  <si>
    <t>Начальник отдела трудоустройства и трудовой миграции в управлении занятости населения 
В.Д. Зайцева,
начальник отдела ведения регистров получателей государственных услуг в управлении занятости населения
Е.Е. Воробьев</t>
  </si>
  <si>
    <t>09.01.2019,
08.02.2019,
07.03.2019</t>
  </si>
  <si>
    <t>1.1.13</t>
  </si>
  <si>
    <t>Мероприятие № 10 "Уведомительная регистрация коллективных договоров и соглашений в сфере труда, заключаемых в Краснодарском крае"</t>
  </si>
  <si>
    <t xml:space="preserve">начальник отдела анализа, прогноза и мониторинга трудовых ресурсов в управлении заня-тости населения
Л.И. Чурсина
</t>
  </si>
  <si>
    <t>1.2.7</t>
  </si>
  <si>
    <t>Мероприятие № 19 "Профессиональное обучение и дополнительное профессиональное образование граждан предпенсионного возраста, состоящих в трудовых отношениях или ищущих работу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</si>
  <si>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1.2.8</t>
  </si>
  <si>
    <t>Мероприятие № 20 "Осуществление социальных выплат гражданам, признанным в установленном порядке безработными"</t>
  </si>
  <si>
    <t>Мероприятие № 21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</si>
  <si>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Мероприятие № 22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</si>
  <si>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Контрольное событие 22.2 "Проведение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</si>
  <si>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Мероприятие № 23 "Разработка прогноза баланса трудовых ресурсов Краснодарского края на среднесрочный период"</t>
  </si>
  <si>
    <t>Мероприятие № 24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</si>
  <si>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Мероприятие № 25 "Проведение опроса (анкетирования) инвалидов для определения потребности в трудоустройстве, профессиональном обучении и открытии собственного дела"</t>
  </si>
  <si>
    <t>Мероприятие № 26 «Формирование краевого банка вакансий для инвалидов, в том числе на квотируемые рабочие места»</t>
  </si>
  <si>
    <t>Мероприятие № 27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</si>
  <si>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>Контрольное событие 27.1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</si>
  <si>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Мероприятие № 28 "Предоставление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образования"</t>
  </si>
  <si>
    <t>Мероприятие № 5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</si>
  <si>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6 "Информационно-
разъяснительная работа среди работодателей края о возможности улучше-ния условий и охраны труда в счет уплаты стра-ховых взносов на обяза-тельное социальное стра-хование от несчастных случаев на производстве и профессиональных за-болеваний в Фонд 
социального страхования Российской Федерации"</t>
  </si>
  <si>
    <t>Мероприятие № 7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</si>
  <si>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8 "Организационно-техническое обеспечение работы краевой межведомственной комиссии по охране труда"</t>
  </si>
  <si>
    <t>Контрольное событие 8.1 Проведение заседания краевой межведомственной комиссии по охране труда</t>
  </si>
  <si>
    <t>Мероприятие № 9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</si>
  <si>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10 "Разработка программы "нулевого травматизма", рекомендуемой для внед-рения в организациях Краснодарского края"</t>
  </si>
  <si>
    <t>Мероприятие № 11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</si>
  <si>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12 "Развитие системы отраслевых учебно-методических центров охраны труда в Краснодарском крае"</t>
  </si>
  <si>
    <t>1.3.3</t>
  </si>
  <si>
    <t xml:space="preserve">Мероприятие № 13  «Согласование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законодательстве» </t>
  </si>
  <si>
    <t>Мероприятие № 14 "Актуализация нормативной правовой базы по обеспечению охраны труда в организациях Краснодарского 
края"</t>
  </si>
  <si>
    <t>Мероприятие № 15 "Подготовка и издание информационно-аналитического бюллетеня "Охрана труда в Краснодарском крае"</t>
  </si>
  <si>
    <t>Контрольное событие 15.1 Издание информационно-аналитического бюллетеня "Охрана труда в Краснодарском крае"</t>
  </si>
  <si>
    <t>Мероприятие № 16 "Организация и проведение конференций, семинаров, совещаний по вопросам улучшения условий и охраны труда"</t>
  </si>
  <si>
    <t>Мероприятие № 17 "Организация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</si>
  <si>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за 1 квартал 2019 года</t>
  </si>
  <si>
    <t>Мероприятие № 11 "Повышение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</si>
  <si>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Мероприятие № 18 "Переобучение,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</si>
  <si>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2.20</t>
  </si>
  <si>
    <t>Численность лиц предпенсионного возраста, прошедших профессиональное обучение или получивших дополнительное профессиональное образование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</si>
  <si>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2.21</t>
  </si>
  <si>
    <t xml:space="preserve">Численность работников предприятий - участников регионального проекта "Адресная поддержка повышения производительности труда на предприятиях",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</si>
  <si>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</si>
  <si>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</si>
  <si>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2.23</t>
  </si>
  <si>
    <t>Уровень удовлетворенности соискателей - получателей услуг по подбору вакансий услугами служб занятости, которые осуществляют внедрение единых требований</t>
  </si>
  <si>
    <t>2.24</t>
  </si>
  <si>
    <t>Уровень удовлетворенности работодателей - получателей услуг по подбору работников услугами служб занятости, которые осуществляют внедрение единых требований</t>
  </si>
  <si>
    <t>за  1 квартал 2019 года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</si>
  <si>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</si>
  <si>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Организация профессионального обучения и дополнительного профессионального образования лиц предпенсионного возраста, состоящих в трудовых отношениях или ищущих работу и обратившихся в органы службы занятости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</si>
  <si>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</si>
  <si>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организовано внедрение единых требований к организации деятельности государственных учреждений службы занятости в пилотном государственном казенном учреждении Краснодарского края центре занятости населения Тихорецкого района</t>
  </si>
  <si>
    <t>выполнение оценивается по итогам года</t>
  </si>
  <si>
    <t>0,5/16,5</t>
  </si>
  <si>
    <t>718 человек</t>
  </si>
  <si>
    <t>156 человек</t>
  </si>
  <si>
    <t>23,4 тыс. человек</t>
  </si>
  <si>
    <t>64 человек</t>
  </si>
  <si>
    <t>1 человек</t>
  </si>
  <si>
    <t>вынесено 49 заключений, в том числе 48 положительных на 209 иностранных работников, 1 отрицательное на 1 рабоче место</t>
  </si>
  <si>
    <t>итоги прогноза дополнительной потребности в квалифицированных кадрах  до 2026 года будут сформированы до 1 июня 2019 года</t>
  </si>
  <si>
    <t>прогноз баланса трудовых ресурсов Краснодарского края  будет разработан в IV квартале</t>
  </si>
  <si>
    <t>За 1 квартал 2019 года центрами занятости населения трудоустроено 585 инвалидов. Доля трудоустройства инвалидов (из числа обратившихся) составила 39,9%.</t>
  </si>
  <si>
    <t>показатель рассчитывается по полугодиям</t>
  </si>
  <si>
    <t>показатель рассчитывается по итогам года</t>
  </si>
  <si>
    <r>
      <t>5,0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</si>
  <si>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0"/>
        <color indexed="8"/>
        <rFont val="Times New Roman"/>
        <family val="1"/>
        <charset val="204"/>
      </rPr>
      <t>4)</t>
    </r>
    <r>
      <rPr>
        <sz val="10"/>
        <color indexed="8"/>
        <rFont val="Times New Roman"/>
        <family val="1"/>
        <charset val="204"/>
      </rPr>
      <t>По данным Управления Федеральной службы государственной статистики по Краснодарскому краю и Республике Адыгея за декабрь 2017 года - февраль 2018 года  и за декабрь 2018 года - февраль 2019 года</t>
    </r>
  </si>
  <si>
    <r>
      <t>5,6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</si>
  <si>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Причины неполного кассового исполнения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</si>
  <si>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на 7,1%</t>
  </si>
  <si>
    <t>показатель формируется по полугодиям</t>
  </si>
  <si>
    <t>За 1 квартал 2019 года охват мониторингом составил 78,4% от общего количества работающих в крае</t>
  </si>
  <si>
    <t>на 1 %</t>
  </si>
  <si>
    <t>снижение уровня смертельного травматизма на 1%</t>
  </si>
  <si>
    <t>1%</t>
  </si>
  <si>
    <t>уровень смертельного травматизма снизился на 66,7 %</t>
  </si>
  <si>
    <t>показатель формируется по итогам года</t>
  </si>
  <si>
    <t>создание отраслевого центра планируется в 4 квартале 2019 года</t>
  </si>
  <si>
    <t>согласование не менее 5 учебных программ</t>
  </si>
  <si>
    <t>Актуализация нормативной правовой базы по обеспечению охраны труда в организациях Краснодарского края намечена на второе полугодие 2019</t>
  </si>
  <si>
    <t>организация не менее 2 краевых конкурсов по охране труда</t>
  </si>
  <si>
    <t xml:space="preserve">Проведен краевой конкурса детских ресунков "Я выбираю безопасный труд" </t>
  </si>
  <si>
    <t xml:space="preserve"> не выполнено</t>
  </si>
  <si>
    <t xml:space="preserve"> выполнено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</si>
  <si>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</si>
  <si>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</si>
  <si>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</si>
  <si>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</si>
  <si>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</si>
  <si>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</si>
  <si>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Начальник  управления занятости населения</t>
  </si>
  <si>
    <t>Н.Н.Зародов</t>
  </si>
  <si>
    <t>Начальник управления занятости населения</t>
  </si>
  <si>
    <t xml:space="preserve">проведение  презентаций,  выпуск буклетов (листовок), размещение информации в СМИ </t>
  </si>
  <si>
    <t>проведение 2 презентаций, 5 тыс. буклетов (листовок), размещение информации в СМИ -2 публикаций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</si>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</sst>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  <numFmt numFmtId="170" formatCode="0.0%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2" fillId="0" borderId="0"/>
    <xf numFmtId="0" fontId="11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1" fillId="0" borderId="0"/>
  </cellStyleXfs>
  <cellXfs count="231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2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1" xfId="10" applyFont="1" applyFill="1" applyBorder="1" applyAlignment="1">
      <alignment horizontal="left" wrapText="1"/>
    </xf>
    <xf numFmtId="164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/>
    <xf numFmtId="0" fontId="34" fillId="2" borderId="0" xfId="0" applyFont="1" applyFill="1"/>
    <xf numFmtId="0" fontId="0" fillId="2" borderId="0" xfId="0" applyFill="1"/>
    <xf numFmtId="0" fontId="33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35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textRotation="90" wrapText="1"/>
    </xf>
    <xf numFmtId="0" fontId="0" fillId="2" borderId="0" xfId="0" applyFill="1"/>
    <xf numFmtId="164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right"/>
    </xf>
    <xf numFmtId="164" fontId="14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9" fillId="2" borderId="1" xfId="0" applyNumberFormat="1" applyFont="1" applyFill="1" applyBorder="1" applyAlignment="1">
      <alignment horizontal="center" textRotation="90" wrapText="1"/>
    </xf>
    <xf numFmtId="164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2" fillId="2" borderId="0" xfId="1" applyFont="1" applyFill="1"/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69" fontId="10" fillId="2" borderId="1" xfId="2" applyNumberFormat="1" applyFont="1" applyFill="1" applyBorder="1" applyAlignment="1">
      <alignment horizontal="right" vertical="center"/>
    </xf>
    <xf numFmtId="1" fontId="10" fillId="2" borderId="1" xfId="2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170" fontId="4" fillId="2" borderId="1" xfId="1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6" fillId="2" borderId="0" xfId="0" applyFont="1" applyFill="1"/>
    <xf numFmtId="0" fontId="5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0" borderId="0" xfId="0" applyNumberFormat="1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10" fillId="2" borderId="1" xfId="2" applyNumberFormat="1" applyFont="1" applyFill="1" applyBorder="1" applyAlignment="1">
      <alignment horizontal="right" vertical="center" wrapText="1"/>
    </xf>
    <xf numFmtId="0" fontId="2" fillId="5" borderId="0" xfId="1" applyFont="1" applyFill="1"/>
    <xf numFmtId="164" fontId="2" fillId="5" borderId="0" xfId="1" applyNumberFormat="1" applyFont="1" applyFill="1"/>
    <xf numFmtId="1" fontId="10" fillId="2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4" fillId="2" borderId="0" xfId="1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top" wrapText="1"/>
    </xf>
    <xf numFmtId="0" fontId="10" fillId="2" borderId="1" xfId="1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2" fillId="2" borderId="4" xfId="10" applyFont="1" applyFill="1" applyBorder="1" applyAlignment="1">
      <alignment horizontal="left" vertical="top" wrapText="1"/>
    </xf>
    <xf numFmtId="0" fontId="32" fillId="2" borderId="5" xfId="10" applyFont="1" applyFill="1" applyBorder="1" applyAlignment="1">
      <alignment horizontal="left" vertical="top" wrapText="1"/>
    </xf>
    <xf numFmtId="0" fontId="32" fillId="2" borderId="6" xfId="10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left" wrapText="1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84"/>
  <sheetViews>
    <sheetView tabSelected="1" view="pageBreakPreview" topLeftCell="E4" zoomScaleNormal="85" zoomScaleSheetLayoutView="100" zoomScalePageLayoutView="70" workbookViewId="0">
      <selection activeCell="T13" sqref="T13"/>
    </sheetView>
  </sheetViews>
  <sheetFormatPr defaultColWidth="9.140625" defaultRowHeight="15" x14ac:dyDescent="0.25"/>
  <cols>
    <col min="1" max="1" width="7.85546875" style="76" customWidth="1"/>
    <col min="2" max="2" width="24.28515625" style="76" customWidth="1"/>
    <col min="3" max="3" width="18.7109375" style="76" customWidth="1"/>
    <col min="4" max="4" width="10.140625" style="76" customWidth="1"/>
    <col min="5" max="5" width="11.28515625" style="76" customWidth="1"/>
    <col min="6" max="7" width="4.28515625" style="76" customWidth="1"/>
    <col min="8" max="8" width="10.140625" style="76" customWidth="1"/>
    <col min="9" max="9" width="11.42578125" style="76" customWidth="1"/>
    <col min="10" max="10" width="7.28515625" style="76" customWidth="1"/>
    <col min="11" max="11" width="10.140625" style="76" customWidth="1"/>
    <col min="12" max="12" width="6" style="76" customWidth="1"/>
    <col min="13" max="13" width="14.42578125" style="76" customWidth="1"/>
    <col min="14" max="14" width="12.28515625" style="76" customWidth="1"/>
    <col min="15" max="15" width="4.28515625" style="76" customWidth="1"/>
    <col min="16" max="16" width="9.28515625" style="76" customWidth="1"/>
    <col min="17" max="17" width="4.28515625" style="76" customWidth="1"/>
    <col min="18" max="18" width="5.28515625" style="76" customWidth="1"/>
    <col min="19" max="19" width="10.140625" style="76" customWidth="1"/>
    <col min="20" max="20" width="13" style="76" customWidth="1"/>
    <col min="21" max="21" width="17" style="76" customWidth="1"/>
    <col min="22" max="22" width="15.5703125" style="76" customWidth="1"/>
    <col min="23" max="23" width="8.28515625" style="76" customWidth="1"/>
    <col min="24" max="24" width="11.7109375" style="76" customWidth="1"/>
    <col min="25" max="25" width="18.7109375" style="76" customWidth="1"/>
    <col min="26" max="26" width="12.28515625" style="76" customWidth="1"/>
    <col min="27" max="27" width="16.5703125" style="76" customWidth="1"/>
    <col min="28" max="28" width="14.140625" style="76" customWidth="1"/>
    <col min="29" max="32" width="9.28515625" style="76" bestFit="1" customWidth="1"/>
    <col min="33" max="33" width="9.140625" style="76"/>
    <col min="34" max="34" width="9.28515625" style="76" bestFit="1" customWidth="1"/>
    <col min="35" max="16384" width="9.140625" style="76"/>
  </cols>
  <sheetData>
    <row r="1" spans="1:34" ht="15.75" x14ac:dyDescent="0.25">
      <c r="A1" s="170" t="s">
        <v>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34" ht="15.75" x14ac:dyDescent="0.25">
      <c r="A2" s="170" t="s">
        <v>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34" ht="15.75" x14ac:dyDescent="0.25">
      <c r="A3" s="170" t="s">
        <v>153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</row>
    <row r="4" spans="1:34" x14ac:dyDescent="0.25">
      <c r="A4" s="171" t="s">
        <v>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</row>
    <row r="5" spans="1:34" ht="15.75" x14ac:dyDescent="0.25">
      <c r="A5" s="170" t="s">
        <v>400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</row>
    <row r="6" spans="1:34" x14ac:dyDescent="0.25">
      <c r="A6" s="172" t="s">
        <v>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</row>
    <row r="7" spans="1:34" ht="4.1500000000000004" customHeight="1" x14ac:dyDescent="0.25">
      <c r="B7" s="96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</row>
    <row r="8" spans="1:34" ht="27.75" customHeight="1" x14ac:dyDescent="0.25">
      <c r="A8" s="190" t="s">
        <v>243</v>
      </c>
      <c r="B8" s="177" t="s">
        <v>28</v>
      </c>
      <c r="C8" s="180" t="s">
        <v>10</v>
      </c>
      <c r="D8" s="184" t="s">
        <v>23</v>
      </c>
      <c r="E8" s="185"/>
      <c r="F8" s="185"/>
      <c r="G8" s="185"/>
      <c r="H8" s="186"/>
      <c r="I8" s="181" t="s">
        <v>29</v>
      </c>
      <c r="J8" s="182"/>
      <c r="K8" s="182"/>
      <c r="L8" s="182"/>
      <c r="M8" s="183"/>
      <c r="N8" s="184" t="s">
        <v>22</v>
      </c>
      <c r="O8" s="185"/>
      <c r="P8" s="185"/>
      <c r="Q8" s="185"/>
      <c r="R8" s="185"/>
      <c r="S8" s="186"/>
      <c r="T8" s="193" t="s">
        <v>246</v>
      </c>
      <c r="U8" s="173" t="s">
        <v>421</v>
      </c>
      <c r="V8" s="184" t="s">
        <v>15</v>
      </c>
      <c r="W8" s="185"/>
      <c r="X8" s="185"/>
      <c r="Y8" s="186"/>
      <c r="Z8" s="173" t="s">
        <v>247</v>
      </c>
      <c r="AA8" s="173" t="s">
        <v>248</v>
      </c>
    </row>
    <row r="9" spans="1:34" ht="42" customHeight="1" x14ac:dyDescent="0.25">
      <c r="A9" s="191"/>
      <c r="B9" s="178"/>
      <c r="C9" s="177"/>
      <c r="D9" s="187"/>
      <c r="E9" s="188"/>
      <c r="F9" s="188"/>
      <c r="G9" s="188"/>
      <c r="H9" s="189"/>
      <c r="I9" s="176" t="s">
        <v>32</v>
      </c>
      <c r="J9" s="176"/>
      <c r="K9" s="176"/>
      <c r="L9" s="176"/>
      <c r="M9" s="151" t="s">
        <v>24</v>
      </c>
      <c r="N9" s="187"/>
      <c r="O9" s="188"/>
      <c r="P9" s="188"/>
      <c r="Q9" s="188"/>
      <c r="R9" s="188"/>
      <c r="S9" s="189"/>
      <c r="T9" s="194"/>
      <c r="U9" s="174"/>
      <c r="V9" s="187"/>
      <c r="W9" s="188"/>
      <c r="X9" s="188"/>
      <c r="Y9" s="189"/>
      <c r="Z9" s="174"/>
      <c r="AA9" s="174"/>
    </row>
    <row r="10" spans="1:34" ht="99.75" customHeight="1" x14ac:dyDescent="0.25">
      <c r="A10" s="192"/>
      <c r="B10" s="179"/>
      <c r="C10" s="177"/>
      <c r="D10" s="75" t="s">
        <v>25</v>
      </c>
      <c r="E10" s="75" t="s">
        <v>0</v>
      </c>
      <c r="F10" s="98" t="s">
        <v>244</v>
      </c>
      <c r="G10" s="99" t="s">
        <v>1</v>
      </c>
      <c r="H10" s="99" t="s">
        <v>26</v>
      </c>
      <c r="I10" s="99" t="s">
        <v>25</v>
      </c>
      <c r="J10" s="98" t="s">
        <v>245</v>
      </c>
      <c r="K10" s="99" t="s">
        <v>0</v>
      </c>
      <c r="L10" s="98" t="s">
        <v>244</v>
      </c>
      <c r="M10" s="99" t="s">
        <v>1</v>
      </c>
      <c r="N10" s="99" t="s">
        <v>25</v>
      </c>
      <c r="O10" s="98" t="s">
        <v>245</v>
      </c>
      <c r="P10" s="99" t="s">
        <v>0</v>
      </c>
      <c r="Q10" s="98" t="s">
        <v>244</v>
      </c>
      <c r="R10" s="99" t="s">
        <v>1</v>
      </c>
      <c r="S10" s="99" t="s">
        <v>26</v>
      </c>
      <c r="T10" s="195"/>
      <c r="U10" s="175"/>
      <c r="V10" s="75" t="s">
        <v>18</v>
      </c>
      <c r="W10" s="75" t="s">
        <v>19</v>
      </c>
      <c r="X10" s="75" t="s">
        <v>20</v>
      </c>
      <c r="Y10" s="75" t="s">
        <v>21</v>
      </c>
      <c r="Z10" s="175"/>
      <c r="AA10" s="175"/>
      <c r="AB10" s="100"/>
    </row>
    <row r="11" spans="1:34" x14ac:dyDescent="0.25">
      <c r="A11" s="78">
        <v>1</v>
      </c>
      <c r="B11" s="78">
        <v>2</v>
      </c>
      <c r="C11" s="78">
        <v>3</v>
      </c>
      <c r="D11" s="78">
        <v>4</v>
      </c>
      <c r="E11" s="78">
        <v>5</v>
      </c>
      <c r="F11" s="78">
        <v>6</v>
      </c>
      <c r="G11" s="78">
        <v>7</v>
      </c>
      <c r="H11" s="78">
        <v>8</v>
      </c>
      <c r="I11" s="78">
        <v>9</v>
      </c>
      <c r="J11" s="78">
        <v>10</v>
      </c>
      <c r="K11" s="78">
        <v>11</v>
      </c>
      <c r="L11" s="78">
        <v>12</v>
      </c>
      <c r="M11" s="78">
        <v>13</v>
      </c>
      <c r="N11" s="78">
        <v>14</v>
      </c>
      <c r="O11" s="78">
        <v>15</v>
      </c>
      <c r="P11" s="78">
        <v>16</v>
      </c>
      <c r="Q11" s="78">
        <v>17</v>
      </c>
      <c r="R11" s="78">
        <v>18</v>
      </c>
      <c r="S11" s="78">
        <v>19</v>
      </c>
      <c r="T11" s="78">
        <v>20</v>
      </c>
      <c r="U11" s="78">
        <v>21</v>
      </c>
      <c r="V11" s="78">
        <v>22</v>
      </c>
      <c r="W11" s="78">
        <v>23</v>
      </c>
      <c r="X11" s="78">
        <v>24</v>
      </c>
      <c r="Y11" s="78">
        <v>25</v>
      </c>
      <c r="Z11" s="78">
        <v>31</v>
      </c>
      <c r="AA11" s="78">
        <v>32</v>
      </c>
    </row>
    <row r="12" spans="1:34" s="103" customFormat="1" ht="25.5" x14ac:dyDescent="0.2">
      <c r="A12" s="101"/>
      <c r="B12" s="102" t="s">
        <v>33</v>
      </c>
      <c r="C12" s="101"/>
      <c r="D12" s="79">
        <f>D64+D13</f>
        <v>1228096.7</v>
      </c>
      <c r="E12" s="79">
        <f>E64+E13+E47</f>
        <v>780624.79999999993</v>
      </c>
      <c r="F12" s="79">
        <v>0</v>
      </c>
      <c r="G12" s="79">
        <v>0</v>
      </c>
      <c r="H12" s="79">
        <f>H64+H13+H47</f>
        <v>287182.8</v>
      </c>
      <c r="I12" s="79">
        <f>I64+I13</f>
        <v>1228096.7</v>
      </c>
      <c r="J12" s="79">
        <f>J64+J13</f>
        <v>0</v>
      </c>
      <c r="K12" s="79">
        <f>K64+K13+K47</f>
        <v>818924.2</v>
      </c>
      <c r="L12" s="79">
        <f>L64+L13</f>
        <v>0</v>
      </c>
      <c r="M12" s="79">
        <v>0</v>
      </c>
      <c r="N12" s="79">
        <f>N64+N13</f>
        <v>241117.7</v>
      </c>
      <c r="O12" s="79"/>
      <c r="P12" s="79">
        <f>P64+P13+P47</f>
        <v>111499.8</v>
      </c>
      <c r="Q12" s="79"/>
      <c r="R12" s="79">
        <f>R64+R13</f>
        <v>0</v>
      </c>
      <c r="S12" s="79">
        <f>S47</f>
        <v>231559.8</v>
      </c>
      <c r="T12" s="79">
        <f>T13+T47+T64</f>
        <v>69888.7</v>
      </c>
      <c r="U12" s="81"/>
      <c r="V12" s="77" t="s">
        <v>14</v>
      </c>
      <c r="W12" s="77" t="s">
        <v>14</v>
      </c>
      <c r="X12" s="77" t="s">
        <v>14</v>
      </c>
      <c r="Y12" s="77" t="s">
        <v>14</v>
      </c>
      <c r="Z12" s="77" t="s">
        <v>14</v>
      </c>
      <c r="AA12" s="77"/>
    </row>
    <row r="13" spans="1:34" s="103" customFormat="1" ht="38.25" x14ac:dyDescent="0.2">
      <c r="A13" s="104"/>
      <c r="B13" s="105" t="s">
        <v>39</v>
      </c>
      <c r="C13" s="106"/>
      <c r="D13" s="80">
        <f t="shared" ref="D13:M13" si="0">SUM(D14:D46)</f>
        <v>1227526.7</v>
      </c>
      <c r="E13" s="80">
        <f t="shared" si="0"/>
        <v>777854.79999999993</v>
      </c>
      <c r="F13" s="80">
        <f t="shared" si="0"/>
        <v>0</v>
      </c>
      <c r="G13" s="80">
        <f t="shared" si="0"/>
        <v>0</v>
      </c>
      <c r="H13" s="80">
        <f t="shared" si="0"/>
        <v>0</v>
      </c>
      <c r="I13" s="80">
        <f t="shared" si="0"/>
        <v>1227526.7</v>
      </c>
      <c r="J13" s="80">
        <f t="shared" si="0"/>
        <v>0</v>
      </c>
      <c r="K13" s="80">
        <f t="shared" si="0"/>
        <v>816154.2</v>
      </c>
      <c r="L13" s="80">
        <f t="shared" si="0"/>
        <v>0</v>
      </c>
      <c r="M13" s="80">
        <f t="shared" si="0"/>
        <v>0</v>
      </c>
      <c r="N13" s="80">
        <f t="shared" ref="N13:T13" si="1">SUM(N14:N46)</f>
        <v>241067</v>
      </c>
      <c r="O13" s="80">
        <f t="shared" si="1"/>
        <v>0</v>
      </c>
      <c r="P13" s="80">
        <f t="shared" si="1"/>
        <v>110892.7</v>
      </c>
      <c r="Q13" s="80"/>
      <c r="R13" s="80"/>
      <c r="S13" s="80"/>
      <c r="T13" s="80">
        <f t="shared" si="1"/>
        <v>69180.899999999994</v>
      </c>
      <c r="U13" s="81"/>
      <c r="V13" s="77" t="s">
        <v>14</v>
      </c>
      <c r="W13" s="77" t="s">
        <v>14</v>
      </c>
      <c r="X13" s="77" t="s">
        <v>14</v>
      </c>
      <c r="Y13" s="77" t="s">
        <v>14</v>
      </c>
      <c r="Z13" s="77" t="s">
        <v>14</v>
      </c>
      <c r="AA13" s="77"/>
    </row>
    <row r="14" spans="1:34" s="103" customFormat="1" ht="63.75" x14ac:dyDescent="0.2">
      <c r="A14" s="104" t="s">
        <v>35</v>
      </c>
      <c r="B14" s="107" t="s">
        <v>40</v>
      </c>
      <c r="C14" s="108" t="s">
        <v>156</v>
      </c>
      <c r="D14" s="81"/>
      <c r="E14" s="81">
        <v>2892</v>
      </c>
      <c r="F14" s="81"/>
      <c r="G14" s="81"/>
      <c r="H14" s="81"/>
      <c r="I14" s="81"/>
      <c r="J14" s="81"/>
      <c r="K14" s="81">
        <v>2892</v>
      </c>
      <c r="L14" s="81"/>
      <c r="M14" s="81"/>
      <c r="N14" s="81"/>
      <c r="O14" s="81"/>
      <c r="P14" s="81">
        <v>413.2</v>
      </c>
      <c r="Q14" s="81"/>
      <c r="R14" s="81"/>
      <c r="S14" s="81"/>
      <c r="T14" s="81">
        <v>878.4</v>
      </c>
      <c r="U14" s="81"/>
      <c r="V14" s="109" t="s">
        <v>158</v>
      </c>
      <c r="W14" s="109" t="s">
        <v>159</v>
      </c>
      <c r="X14" s="109">
        <v>178</v>
      </c>
      <c r="Y14" s="77">
        <v>56.984999999999999</v>
      </c>
      <c r="Z14" s="110" t="s">
        <v>235</v>
      </c>
      <c r="AA14" s="110" t="s">
        <v>405</v>
      </c>
      <c r="AC14" s="111"/>
      <c r="AD14" s="111"/>
      <c r="AF14" s="111"/>
      <c r="AH14" s="111"/>
    </row>
    <row r="15" spans="1:34" s="103" customFormat="1" ht="81" customHeight="1" x14ac:dyDescent="0.2">
      <c r="A15" s="112" t="s">
        <v>36</v>
      </c>
      <c r="B15" s="107" t="s">
        <v>94</v>
      </c>
      <c r="C15" s="108" t="s">
        <v>156</v>
      </c>
      <c r="D15" s="81"/>
      <c r="E15" s="81"/>
      <c r="F15" s="81"/>
      <c r="G15" s="81"/>
      <c r="H15" s="113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109" t="s">
        <v>161</v>
      </c>
      <c r="W15" s="109" t="s">
        <v>160</v>
      </c>
      <c r="X15" s="109">
        <v>250</v>
      </c>
      <c r="Y15" s="77">
        <v>73.197999999999993</v>
      </c>
      <c r="Z15" s="110" t="s">
        <v>235</v>
      </c>
      <c r="AA15" s="110" t="s">
        <v>405</v>
      </c>
      <c r="AC15" s="111"/>
      <c r="AD15" s="111"/>
      <c r="AF15" s="111"/>
      <c r="AH15" s="111"/>
    </row>
    <row r="16" spans="1:34" s="103" customFormat="1" ht="51" x14ac:dyDescent="0.2">
      <c r="A16" s="112" t="s">
        <v>37</v>
      </c>
      <c r="B16" s="107" t="s">
        <v>95</v>
      </c>
      <c r="C16" s="108" t="s">
        <v>156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109" t="s">
        <v>162</v>
      </c>
      <c r="W16" s="109" t="s">
        <v>159</v>
      </c>
      <c r="X16" s="109">
        <v>110</v>
      </c>
      <c r="Y16" s="77">
        <v>23.289000000000001</v>
      </c>
      <c r="Z16" s="110" t="s">
        <v>235</v>
      </c>
      <c r="AA16" s="110" t="s">
        <v>405</v>
      </c>
      <c r="AC16" s="111"/>
      <c r="AD16" s="111"/>
      <c r="AF16" s="111"/>
      <c r="AH16" s="111"/>
    </row>
    <row r="17" spans="1:34" s="103" customFormat="1" ht="76.5" x14ac:dyDescent="0.2">
      <c r="A17" s="112" t="s">
        <v>38</v>
      </c>
      <c r="B17" s="107" t="s">
        <v>96</v>
      </c>
      <c r="C17" s="108" t="s">
        <v>156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109" t="s">
        <v>163</v>
      </c>
      <c r="W17" s="109" t="s">
        <v>164</v>
      </c>
      <c r="X17" s="109" t="s">
        <v>165</v>
      </c>
      <c r="Y17" s="77" t="s">
        <v>406</v>
      </c>
      <c r="Z17" s="110" t="s">
        <v>235</v>
      </c>
      <c r="AA17" s="110" t="s">
        <v>405</v>
      </c>
      <c r="AC17" s="111"/>
      <c r="AD17" s="111"/>
      <c r="AF17" s="111"/>
      <c r="AH17" s="111"/>
    </row>
    <row r="18" spans="1:34" s="103" customFormat="1" ht="114.75" x14ac:dyDescent="0.2">
      <c r="A18" s="104" t="s">
        <v>41</v>
      </c>
      <c r="B18" s="107" t="s">
        <v>42</v>
      </c>
      <c r="C18" s="108" t="s">
        <v>156</v>
      </c>
      <c r="D18" s="81"/>
      <c r="E18" s="81">
        <v>1635</v>
      </c>
      <c r="F18" s="81"/>
      <c r="G18" s="81"/>
      <c r="H18" s="81"/>
      <c r="I18" s="81"/>
      <c r="J18" s="81"/>
      <c r="K18" s="81">
        <v>1635</v>
      </c>
      <c r="L18" s="81"/>
      <c r="M18" s="81"/>
      <c r="N18" s="81"/>
      <c r="O18" s="81"/>
      <c r="P18" s="81">
        <v>55.4</v>
      </c>
      <c r="Q18" s="81"/>
      <c r="R18" s="81"/>
      <c r="S18" s="81"/>
      <c r="T18" s="81">
        <v>0</v>
      </c>
      <c r="U18" s="81"/>
      <c r="V18" s="109" t="s">
        <v>158</v>
      </c>
      <c r="W18" s="109" t="s">
        <v>119</v>
      </c>
      <c r="X18" s="114">
        <v>118</v>
      </c>
      <c r="Y18" s="156">
        <v>67</v>
      </c>
      <c r="Z18" s="110" t="s">
        <v>235</v>
      </c>
      <c r="AA18" s="110" t="s">
        <v>405</v>
      </c>
      <c r="AC18" s="111"/>
      <c r="AD18" s="111"/>
      <c r="AF18" s="111"/>
      <c r="AH18" s="111"/>
    </row>
    <row r="19" spans="1:34" s="103" customFormat="1" ht="51" x14ac:dyDescent="0.2">
      <c r="A19" s="104" t="s">
        <v>43</v>
      </c>
      <c r="B19" s="107" t="s">
        <v>44</v>
      </c>
      <c r="C19" s="108" t="s">
        <v>156</v>
      </c>
      <c r="D19" s="81"/>
      <c r="E19" s="81">
        <v>2896.4</v>
      </c>
      <c r="F19" s="81"/>
      <c r="G19" s="81"/>
      <c r="H19" s="81"/>
      <c r="I19" s="81"/>
      <c r="J19" s="81"/>
      <c r="K19" s="81">
        <v>2896.4</v>
      </c>
      <c r="L19" s="81"/>
      <c r="M19" s="81"/>
      <c r="N19" s="81"/>
      <c r="O19" s="81"/>
      <c r="P19" s="81">
        <v>516.79999999999995</v>
      </c>
      <c r="Q19" s="81"/>
      <c r="R19" s="81"/>
      <c r="S19" s="81"/>
      <c r="T19" s="81">
        <v>583.5</v>
      </c>
      <c r="U19" s="81"/>
      <c r="V19" s="109" t="s">
        <v>166</v>
      </c>
      <c r="W19" s="109" t="s">
        <v>159</v>
      </c>
      <c r="X19" s="109">
        <v>115</v>
      </c>
      <c r="Y19" s="77">
        <v>23.9</v>
      </c>
      <c r="Z19" s="110" t="s">
        <v>235</v>
      </c>
      <c r="AA19" s="110" t="s">
        <v>405</v>
      </c>
      <c r="AC19" s="111"/>
      <c r="AD19" s="111"/>
      <c r="AF19" s="111"/>
      <c r="AH19" s="111"/>
    </row>
    <row r="20" spans="1:34" s="103" customFormat="1" ht="185.25" customHeight="1" x14ac:dyDescent="0.2">
      <c r="A20" s="104" t="s">
        <v>45</v>
      </c>
      <c r="B20" s="107" t="s">
        <v>46</v>
      </c>
      <c r="C20" s="108" t="s">
        <v>156</v>
      </c>
      <c r="D20" s="81"/>
      <c r="E20" s="81">
        <v>5143.6000000000004</v>
      </c>
      <c r="F20" s="81"/>
      <c r="G20" s="81"/>
      <c r="H20" s="81"/>
      <c r="I20" s="81"/>
      <c r="J20" s="81"/>
      <c r="K20" s="81">
        <v>9494.7000000000007</v>
      </c>
      <c r="L20" s="81"/>
      <c r="M20" s="81"/>
      <c r="N20" s="81"/>
      <c r="O20" s="81"/>
      <c r="P20" s="81">
        <v>562.70000000000005</v>
      </c>
      <c r="Q20" s="81"/>
      <c r="R20" s="81"/>
      <c r="S20" s="81"/>
      <c r="T20" s="81">
        <v>0</v>
      </c>
      <c r="U20" s="81"/>
      <c r="V20" s="109" t="s">
        <v>158</v>
      </c>
      <c r="W20" s="109" t="s">
        <v>119</v>
      </c>
      <c r="X20" s="114">
        <v>5300</v>
      </c>
      <c r="Y20" s="156">
        <v>1551</v>
      </c>
      <c r="Z20" s="110" t="s">
        <v>235</v>
      </c>
      <c r="AA20" s="110" t="s">
        <v>405</v>
      </c>
      <c r="AC20" s="111"/>
      <c r="AD20" s="111"/>
      <c r="AF20" s="111"/>
      <c r="AH20" s="111"/>
    </row>
    <row r="21" spans="1:34" s="103" customFormat="1" ht="187.5" customHeight="1" x14ac:dyDescent="0.2">
      <c r="A21" s="104" t="s">
        <v>47</v>
      </c>
      <c r="B21" s="107" t="s">
        <v>48</v>
      </c>
      <c r="C21" s="108" t="s">
        <v>156</v>
      </c>
      <c r="D21" s="81"/>
      <c r="E21" s="81">
        <v>18604.7</v>
      </c>
      <c r="F21" s="81"/>
      <c r="G21" s="81"/>
      <c r="H21" s="81"/>
      <c r="I21" s="81"/>
      <c r="J21" s="81"/>
      <c r="K21" s="81">
        <v>29009</v>
      </c>
      <c r="L21" s="81"/>
      <c r="M21" s="81"/>
      <c r="N21" s="81"/>
      <c r="O21" s="81"/>
      <c r="P21" s="81">
        <v>442</v>
      </c>
      <c r="Q21" s="81"/>
      <c r="R21" s="81"/>
      <c r="S21" s="81"/>
      <c r="T21" s="81">
        <v>0</v>
      </c>
      <c r="U21" s="81"/>
      <c r="V21" s="109" t="s">
        <v>158</v>
      </c>
      <c r="W21" s="109" t="s">
        <v>159</v>
      </c>
      <c r="X21" s="109">
        <v>22.2</v>
      </c>
      <c r="Y21" s="77">
        <v>1.748</v>
      </c>
      <c r="Z21" s="110" t="s">
        <v>235</v>
      </c>
      <c r="AA21" s="110" t="s">
        <v>405</v>
      </c>
      <c r="AC21" s="111"/>
      <c r="AD21" s="111"/>
      <c r="AF21" s="111"/>
      <c r="AH21" s="111"/>
    </row>
    <row r="22" spans="1:34" s="103" customFormat="1" ht="334.15" customHeight="1" x14ac:dyDescent="0.2">
      <c r="A22" s="104" t="s">
        <v>49</v>
      </c>
      <c r="B22" s="107" t="s">
        <v>50</v>
      </c>
      <c r="C22" s="108" t="s">
        <v>156</v>
      </c>
      <c r="D22" s="81"/>
      <c r="E22" s="81">
        <v>581</v>
      </c>
      <c r="F22" s="81"/>
      <c r="G22" s="81"/>
      <c r="H22" s="81"/>
      <c r="I22" s="81"/>
      <c r="J22" s="81"/>
      <c r="K22" s="81">
        <v>581</v>
      </c>
      <c r="L22" s="81"/>
      <c r="M22" s="81"/>
      <c r="N22" s="81"/>
      <c r="O22" s="81"/>
      <c r="P22" s="81">
        <v>1.6</v>
      </c>
      <c r="Q22" s="81"/>
      <c r="R22" s="81"/>
      <c r="S22" s="81"/>
      <c r="T22" s="81"/>
      <c r="U22" s="81"/>
      <c r="V22" s="109" t="s">
        <v>158</v>
      </c>
      <c r="W22" s="109" t="s">
        <v>119</v>
      </c>
      <c r="X22" s="114">
        <v>168</v>
      </c>
      <c r="Y22" s="156">
        <v>2</v>
      </c>
      <c r="Z22" s="110" t="s">
        <v>235</v>
      </c>
      <c r="AA22" s="110" t="s">
        <v>405</v>
      </c>
      <c r="AC22" s="111"/>
      <c r="AD22" s="111"/>
      <c r="AF22" s="111"/>
      <c r="AH22" s="111"/>
    </row>
    <row r="23" spans="1:34" s="103" customFormat="1" ht="322.89999999999998" customHeight="1" x14ac:dyDescent="0.2">
      <c r="A23" s="104" t="s">
        <v>51</v>
      </c>
      <c r="B23" s="107" t="s">
        <v>52</v>
      </c>
      <c r="C23" s="108" t="s">
        <v>156</v>
      </c>
      <c r="D23" s="81"/>
      <c r="E23" s="81">
        <v>19924.5</v>
      </c>
      <c r="F23" s="81"/>
      <c r="G23" s="81"/>
      <c r="H23" s="81"/>
      <c r="I23" s="81"/>
      <c r="J23" s="81"/>
      <c r="K23" s="81">
        <v>43468.5</v>
      </c>
      <c r="L23" s="81"/>
      <c r="M23" s="81"/>
      <c r="N23" s="81"/>
      <c r="O23" s="81"/>
      <c r="P23" s="81">
        <v>768</v>
      </c>
      <c r="Q23" s="81"/>
      <c r="R23" s="81"/>
      <c r="S23" s="81"/>
      <c r="T23" s="81"/>
      <c r="U23" s="81"/>
      <c r="V23" s="109" t="s">
        <v>158</v>
      </c>
      <c r="W23" s="109" t="s">
        <v>119</v>
      </c>
      <c r="X23" s="114">
        <v>169</v>
      </c>
      <c r="Y23" s="156">
        <v>5</v>
      </c>
      <c r="Z23" s="110" t="s">
        <v>235</v>
      </c>
      <c r="AA23" s="110" t="s">
        <v>405</v>
      </c>
      <c r="AC23" s="111"/>
      <c r="AD23" s="111"/>
      <c r="AF23" s="111"/>
      <c r="AH23" s="111"/>
    </row>
    <row r="24" spans="1:34" s="103" customFormat="1" ht="63.75" x14ac:dyDescent="0.2">
      <c r="A24" s="112" t="s">
        <v>97</v>
      </c>
      <c r="B24" s="107" t="s">
        <v>98</v>
      </c>
      <c r="C24" s="108" t="s">
        <v>156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109" t="s">
        <v>167</v>
      </c>
      <c r="W24" s="109" t="s">
        <v>114</v>
      </c>
      <c r="X24" s="114">
        <v>5350</v>
      </c>
      <c r="Y24" s="156">
        <v>1446</v>
      </c>
      <c r="Z24" s="110" t="s">
        <v>235</v>
      </c>
      <c r="AA24" s="110" t="s">
        <v>405</v>
      </c>
      <c r="AC24" s="111"/>
      <c r="AD24" s="111"/>
      <c r="AF24" s="111"/>
      <c r="AH24" s="111"/>
    </row>
    <row r="25" spans="1:34" s="103" customFormat="1" ht="229.5" x14ac:dyDescent="0.2">
      <c r="A25" s="112" t="s">
        <v>354</v>
      </c>
      <c r="B25" s="107" t="s">
        <v>403</v>
      </c>
      <c r="C25" s="108" t="s">
        <v>156</v>
      </c>
      <c r="D25" s="81">
        <v>37500</v>
      </c>
      <c r="E25" s="81">
        <v>1973.7</v>
      </c>
      <c r="F25" s="81"/>
      <c r="G25" s="81"/>
      <c r="H25" s="81"/>
      <c r="I25" s="81">
        <v>37500</v>
      </c>
      <c r="J25" s="81"/>
      <c r="K25" s="81">
        <v>1973.7</v>
      </c>
      <c r="L25" s="81"/>
      <c r="M25" s="81"/>
      <c r="N25" s="81"/>
      <c r="O25" s="81"/>
      <c r="P25" s="81">
        <v>0</v>
      </c>
      <c r="Q25" s="81"/>
      <c r="R25" s="81"/>
      <c r="S25" s="81"/>
      <c r="T25" s="81"/>
      <c r="U25" s="81"/>
      <c r="V25" s="109" t="s">
        <v>404</v>
      </c>
      <c r="W25" s="109" t="s">
        <v>114</v>
      </c>
      <c r="X25" s="114">
        <v>1</v>
      </c>
      <c r="Y25" s="156">
        <v>0</v>
      </c>
      <c r="Z25" s="110" t="s">
        <v>235</v>
      </c>
      <c r="AA25" s="110" t="s">
        <v>405</v>
      </c>
      <c r="AC25" s="111"/>
      <c r="AD25" s="111"/>
      <c r="AF25" s="111"/>
      <c r="AH25" s="111"/>
    </row>
    <row r="26" spans="1:34" s="103" customFormat="1" ht="153" x14ac:dyDescent="0.2">
      <c r="A26" s="104" t="s">
        <v>53</v>
      </c>
      <c r="B26" s="107" t="s">
        <v>54</v>
      </c>
      <c r="C26" s="108" t="s">
        <v>156</v>
      </c>
      <c r="D26" s="81"/>
      <c r="E26" s="81">
        <v>1665</v>
      </c>
      <c r="F26" s="81"/>
      <c r="G26" s="81"/>
      <c r="H26" s="81"/>
      <c r="I26" s="81"/>
      <c r="J26" s="81"/>
      <c r="K26" s="81">
        <v>1665</v>
      </c>
      <c r="L26" s="81"/>
      <c r="M26" s="81"/>
      <c r="N26" s="81"/>
      <c r="O26" s="81"/>
      <c r="P26" s="81">
        <v>207.6</v>
      </c>
      <c r="Q26" s="81"/>
      <c r="R26" s="81"/>
      <c r="S26" s="81"/>
      <c r="T26" s="81">
        <v>279.7</v>
      </c>
      <c r="U26" s="81"/>
      <c r="V26" s="109" t="s">
        <v>168</v>
      </c>
      <c r="W26" s="109" t="s">
        <v>159</v>
      </c>
      <c r="X26" s="109">
        <v>225.5</v>
      </c>
      <c r="Y26" s="77">
        <v>70.382999999999996</v>
      </c>
      <c r="Z26" s="110" t="s">
        <v>235</v>
      </c>
      <c r="AA26" s="110" t="s">
        <v>405</v>
      </c>
      <c r="AC26" s="111"/>
      <c r="AD26" s="111"/>
      <c r="AF26" s="111"/>
      <c r="AH26" s="111"/>
    </row>
    <row r="27" spans="1:34" s="103" customFormat="1" ht="63.75" x14ac:dyDescent="0.2">
      <c r="A27" s="104" t="s">
        <v>55</v>
      </c>
      <c r="B27" s="107" t="s">
        <v>56</v>
      </c>
      <c r="C27" s="108" t="s">
        <v>156</v>
      </c>
      <c r="D27" s="81"/>
      <c r="E27" s="81">
        <v>730</v>
      </c>
      <c r="F27" s="81"/>
      <c r="G27" s="81"/>
      <c r="H27" s="81"/>
      <c r="I27" s="81"/>
      <c r="J27" s="81"/>
      <c r="K27" s="81">
        <v>730</v>
      </c>
      <c r="L27" s="81"/>
      <c r="M27" s="81"/>
      <c r="N27" s="81"/>
      <c r="O27" s="81"/>
      <c r="P27" s="81">
        <v>116.3</v>
      </c>
      <c r="Q27" s="81"/>
      <c r="R27" s="81"/>
      <c r="S27" s="81"/>
      <c r="T27" s="81">
        <v>129.1</v>
      </c>
      <c r="U27" s="81"/>
      <c r="V27" s="109" t="s">
        <v>158</v>
      </c>
      <c r="W27" s="109" t="s">
        <v>159</v>
      </c>
      <c r="X27" s="109">
        <v>3.9</v>
      </c>
      <c r="Y27" s="77">
        <v>2.3820000000000001</v>
      </c>
      <c r="Z27" s="110" t="s">
        <v>235</v>
      </c>
      <c r="AA27" s="110" t="s">
        <v>405</v>
      </c>
      <c r="AC27" s="111"/>
      <c r="AD27" s="111"/>
      <c r="AF27" s="111"/>
      <c r="AH27" s="111"/>
    </row>
    <row r="28" spans="1:34" s="103" customFormat="1" ht="63.75" x14ac:dyDescent="0.2">
      <c r="A28" s="104" t="s">
        <v>57</v>
      </c>
      <c r="B28" s="107" t="s">
        <v>58</v>
      </c>
      <c r="C28" s="108" t="s">
        <v>156</v>
      </c>
      <c r="D28" s="81"/>
      <c r="E28" s="81">
        <v>269.3</v>
      </c>
      <c r="F28" s="81"/>
      <c r="G28" s="81"/>
      <c r="H28" s="81"/>
      <c r="I28" s="81"/>
      <c r="J28" s="81"/>
      <c r="K28" s="81">
        <v>269.3</v>
      </c>
      <c r="L28" s="81"/>
      <c r="M28" s="81"/>
      <c r="N28" s="81"/>
      <c r="O28" s="81"/>
      <c r="P28" s="81">
        <v>64.400000000000006</v>
      </c>
      <c r="Q28" s="81"/>
      <c r="R28" s="81"/>
      <c r="S28" s="81"/>
      <c r="T28" s="81">
        <v>74.7</v>
      </c>
      <c r="U28" s="81"/>
      <c r="V28" s="109" t="s">
        <v>158</v>
      </c>
      <c r="W28" s="109" t="s">
        <v>159</v>
      </c>
      <c r="X28" s="109">
        <v>3.9</v>
      </c>
      <c r="Y28" s="77">
        <v>2.198</v>
      </c>
      <c r="Z28" s="110" t="s">
        <v>235</v>
      </c>
      <c r="AA28" s="110" t="s">
        <v>405</v>
      </c>
      <c r="AC28" s="111"/>
      <c r="AD28" s="111"/>
      <c r="AF28" s="111"/>
      <c r="AH28" s="111"/>
    </row>
    <row r="29" spans="1:34" s="103" customFormat="1" ht="220.5" customHeight="1" x14ac:dyDescent="0.2">
      <c r="A29" s="104" t="s">
        <v>59</v>
      </c>
      <c r="B29" s="107" t="s">
        <v>60</v>
      </c>
      <c r="C29" s="108" t="s">
        <v>156</v>
      </c>
      <c r="D29" s="81"/>
      <c r="E29" s="81">
        <v>53640</v>
      </c>
      <c r="F29" s="81"/>
      <c r="G29" s="81"/>
      <c r="H29" s="81"/>
      <c r="I29" s="81"/>
      <c r="J29" s="81"/>
      <c r="K29" s="81">
        <v>53640</v>
      </c>
      <c r="L29" s="81"/>
      <c r="M29" s="81"/>
      <c r="N29" s="81"/>
      <c r="O29" s="81"/>
      <c r="P29" s="81">
        <v>2746.5</v>
      </c>
      <c r="Q29" s="81"/>
      <c r="R29" s="81"/>
      <c r="S29" s="81"/>
      <c r="T29" s="81">
        <v>23090.5</v>
      </c>
      <c r="U29" s="81"/>
      <c r="V29" s="109" t="s">
        <v>158</v>
      </c>
      <c r="W29" s="109" t="s">
        <v>159</v>
      </c>
      <c r="X29" s="109">
        <v>4.7</v>
      </c>
      <c r="Y29" s="77">
        <v>1.554</v>
      </c>
      <c r="Z29" s="110" t="s">
        <v>235</v>
      </c>
      <c r="AA29" s="110" t="s">
        <v>405</v>
      </c>
      <c r="AC29" s="111"/>
      <c r="AD29" s="111"/>
      <c r="AF29" s="111"/>
      <c r="AH29" s="111"/>
    </row>
    <row r="30" spans="1:34" s="103" customFormat="1" ht="89.25" x14ac:dyDescent="0.2">
      <c r="A30" s="104" t="s">
        <v>61</v>
      </c>
      <c r="B30" s="107" t="s">
        <v>62</v>
      </c>
      <c r="C30" s="108" t="s">
        <v>156</v>
      </c>
      <c r="D30" s="81"/>
      <c r="E30" s="81">
        <v>2155.9</v>
      </c>
      <c r="F30" s="81"/>
      <c r="G30" s="81"/>
      <c r="H30" s="81"/>
      <c r="I30" s="81"/>
      <c r="J30" s="81"/>
      <c r="K30" s="81">
        <v>2155.9</v>
      </c>
      <c r="L30" s="81"/>
      <c r="M30" s="81"/>
      <c r="N30" s="81"/>
      <c r="O30" s="81"/>
      <c r="P30" s="81">
        <v>185.3</v>
      </c>
      <c r="Q30" s="81"/>
      <c r="R30" s="81"/>
      <c r="S30" s="81"/>
      <c r="T30" s="81">
        <v>836.1</v>
      </c>
      <c r="U30" s="81"/>
      <c r="V30" s="109" t="s">
        <v>169</v>
      </c>
      <c r="W30" s="109" t="s">
        <v>119</v>
      </c>
      <c r="X30" s="114">
        <v>223</v>
      </c>
      <c r="Y30" s="156">
        <v>72</v>
      </c>
      <c r="Z30" s="110" t="s">
        <v>235</v>
      </c>
      <c r="AA30" s="110" t="s">
        <v>405</v>
      </c>
      <c r="AC30" s="111"/>
      <c r="AD30" s="111"/>
      <c r="AF30" s="111"/>
      <c r="AH30" s="111"/>
    </row>
    <row r="31" spans="1:34" s="103" customFormat="1" ht="190.5" customHeight="1" x14ac:dyDescent="0.2">
      <c r="A31" s="104" t="s">
        <v>63</v>
      </c>
      <c r="B31" s="107" t="s">
        <v>64</v>
      </c>
      <c r="C31" s="108" t="s">
        <v>156</v>
      </c>
      <c r="D31" s="81"/>
      <c r="E31" s="81">
        <v>1800</v>
      </c>
      <c r="F31" s="81"/>
      <c r="G31" s="81"/>
      <c r="H31" s="81"/>
      <c r="I31" s="81"/>
      <c r="J31" s="81"/>
      <c r="K31" s="81">
        <v>1800</v>
      </c>
      <c r="L31" s="81"/>
      <c r="M31" s="81"/>
      <c r="N31" s="81"/>
      <c r="O31" s="81"/>
      <c r="P31" s="81">
        <v>365.5</v>
      </c>
      <c r="Q31" s="81"/>
      <c r="R31" s="81"/>
      <c r="S31" s="81"/>
      <c r="T31" s="81">
        <v>744.4</v>
      </c>
      <c r="U31" s="81"/>
      <c r="V31" s="109" t="s">
        <v>169</v>
      </c>
      <c r="W31" s="109" t="s">
        <v>119</v>
      </c>
      <c r="X31" s="114">
        <v>150</v>
      </c>
      <c r="Y31" s="156">
        <v>96</v>
      </c>
      <c r="Z31" s="110" t="s">
        <v>235</v>
      </c>
      <c r="AA31" s="110" t="s">
        <v>405</v>
      </c>
      <c r="AC31" s="111"/>
      <c r="AD31" s="111"/>
      <c r="AF31" s="111"/>
      <c r="AH31" s="111"/>
    </row>
    <row r="32" spans="1:34" s="103" customFormat="1" ht="204.75" customHeight="1" x14ac:dyDescent="0.2">
      <c r="A32" s="104" t="s">
        <v>357</v>
      </c>
      <c r="B32" s="107" t="s">
        <v>401</v>
      </c>
      <c r="C32" s="108" t="s">
        <v>156</v>
      </c>
      <c r="D32" s="81">
        <v>7843.2</v>
      </c>
      <c r="E32" s="81">
        <v>412.8</v>
      </c>
      <c r="F32" s="81"/>
      <c r="G32" s="81"/>
      <c r="H32" s="81"/>
      <c r="I32" s="81">
        <v>7843.2</v>
      </c>
      <c r="J32" s="81"/>
      <c r="K32" s="81">
        <v>412.8</v>
      </c>
      <c r="L32" s="81"/>
      <c r="M32" s="81"/>
      <c r="N32" s="81">
        <v>0</v>
      </c>
      <c r="O32" s="81"/>
      <c r="P32" s="81">
        <v>0</v>
      </c>
      <c r="Q32" s="81"/>
      <c r="R32" s="81"/>
      <c r="S32" s="81"/>
      <c r="T32" s="81"/>
      <c r="U32" s="81"/>
      <c r="V32" s="109" t="s">
        <v>169</v>
      </c>
      <c r="W32" s="109" t="s">
        <v>119</v>
      </c>
      <c r="X32" s="114">
        <v>100</v>
      </c>
      <c r="Y32" s="156">
        <v>0</v>
      </c>
      <c r="Z32" s="110" t="s">
        <v>235</v>
      </c>
      <c r="AA32" s="110" t="s">
        <v>405</v>
      </c>
      <c r="AC32" s="111"/>
      <c r="AD32" s="111"/>
      <c r="AF32" s="111"/>
      <c r="AH32" s="111"/>
    </row>
    <row r="33" spans="1:34" s="103" customFormat="1" ht="259.5" customHeight="1" x14ac:dyDescent="0.2">
      <c r="A33" s="104" t="s">
        <v>359</v>
      </c>
      <c r="B33" s="107" t="s">
        <v>402</v>
      </c>
      <c r="C33" s="108" t="s">
        <v>156</v>
      </c>
      <c r="D33" s="81">
        <v>112883.5</v>
      </c>
      <c r="E33" s="81">
        <v>5941.3</v>
      </c>
      <c r="F33" s="81"/>
      <c r="G33" s="81"/>
      <c r="H33" s="81"/>
      <c r="I33" s="81">
        <v>112883.5</v>
      </c>
      <c r="J33" s="81"/>
      <c r="K33" s="81">
        <v>5941.3</v>
      </c>
      <c r="L33" s="81"/>
      <c r="M33" s="81"/>
      <c r="N33" s="81">
        <v>0</v>
      </c>
      <c r="O33" s="81"/>
      <c r="P33" s="81">
        <v>0</v>
      </c>
      <c r="Q33" s="81"/>
      <c r="R33" s="81"/>
      <c r="S33" s="81"/>
      <c r="T33" s="81"/>
      <c r="U33" s="81"/>
      <c r="V33" s="109" t="s">
        <v>169</v>
      </c>
      <c r="W33" s="109" t="s">
        <v>119</v>
      </c>
      <c r="X33" s="114">
        <v>1736</v>
      </c>
      <c r="Y33" s="156">
        <v>0</v>
      </c>
      <c r="Z33" s="110" t="s">
        <v>235</v>
      </c>
      <c r="AA33" s="110" t="s">
        <v>405</v>
      </c>
      <c r="AC33" s="111"/>
      <c r="AD33" s="111"/>
      <c r="AF33" s="111"/>
      <c r="AH33" s="111"/>
    </row>
    <row r="34" spans="1:34" s="103" customFormat="1" ht="76.5" x14ac:dyDescent="0.2">
      <c r="A34" s="104" t="s">
        <v>65</v>
      </c>
      <c r="B34" s="107" t="s">
        <v>66</v>
      </c>
      <c r="C34" s="108" t="s">
        <v>156</v>
      </c>
      <c r="D34" s="81">
        <v>1000540</v>
      </c>
      <c r="E34" s="81"/>
      <c r="F34" s="81"/>
      <c r="G34" s="81"/>
      <c r="H34" s="81"/>
      <c r="I34" s="81">
        <v>1000540</v>
      </c>
      <c r="J34" s="81"/>
      <c r="K34" s="81"/>
      <c r="L34" s="81"/>
      <c r="M34" s="81"/>
      <c r="N34" s="81">
        <v>235725.1</v>
      </c>
      <c r="O34" s="81"/>
      <c r="P34" s="81"/>
      <c r="Q34" s="81"/>
      <c r="R34" s="81"/>
      <c r="S34" s="81"/>
      <c r="T34" s="81"/>
      <c r="U34" s="81"/>
      <c r="V34" s="109" t="s">
        <v>170</v>
      </c>
      <c r="W34" s="109" t="s">
        <v>154</v>
      </c>
      <c r="X34" s="109" t="s">
        <v>154</v>
      </c>
      <c r="Y34" s="110" t="s">
        <v>409</v>
      </c>
      <c r="Z34" s="110" t="s">
        <v>235</v>
      </c>
      <c r="AA34" s="110" t="s">
        <v>405</v>
      </c>
      <c r="AC34" s="111"/>
      <c r="AD34" s="111"/>
      <c r="AF34" s="111"/>
      <c r="AH34" s="111"/>
    </row>
    <row r="35" spans="1:34" s="103" customFormat="1" ht="157.15" customHeight="1" x14ac:dyDescent="0.2">
      <c r="A35" s="104" t="s">
        <v>67</v>
      </c>
      <c r="B35" s="107" t="s">
        <v>68</v>
      </c>
      <c r="C35" s="108" t="s">
        <v>156</v>
      </c>
      <c r="D35" s="81">
        <v>29600</v>
      </c>
      <c r="E35" s="81"/>
      <c r="F35" s="81"/>
      <c r="G35" s="81"/>
      <c r="H35" s="81"/>
      <c r="I35" s="81">
        <v>29600</v>
      </c>
      <c r="J35" s="81"/>
      <c r="K35" s="81"/>
      <c r="L35" s="81"/>
      <c r="M35" s="81"/>
      <c r="N35" s="81">
        <v>1274.5</v>
      </c>
      <c r="O35" s="81"/>
      <c r="P35" s="81"/>
      <c r="Q35" s="81"/>
      <c r="R35" s="81"/>
      <c r="S35" s="81"/>
      <c r="T35" s="81"/>
      <c r="U35" s="81"/>
      <c r="V35" s="109" t="s">
        <v>171</v>
      </c>
      <c r="W35" s="109" t="s">
        <v>154</v>
      </c>
      <c r="X35" s="109" t="s">
        <v>154</v>
      </c>
      <c r="Y35" s="157" t="s">
        <v>407</v>
      </c>
      <c r="Z35" s="110" t="s">
        <v>235</v>
      </c>
      <c r="AA35" s="110" t="s">
        <v>405</v>
      </c>
      <c r="AC35" s="111"/>
      <c r="AD35" s="111"/>
      <c r="AF35" s="111"/>
      <c r="AH35" s="111"/>
    </row>
    <row r="36" spans="1:34" s="103" customFormat="1" ht="165.75" x14ac:dyDescent="0.2">
      <c r="A36" s="104" t="s">
        <v>69</v>
      </c>
      <c r="B36" s="107" t="s">
        <v>70</v>
      </c>
      <c r="C36" s="108" t="s">
        <v>156</v>
      </c>
      <c r="D36" s="81">
        <v>38000</v>
      </c>
      <c r="E36" s="81"/>
      <c r="F36" s="81"/>
      <c r="G36" s="81"/>
      <c r="H36" s="81"/>
      <c r="I36" s="81">
        <v>38000</v>
      </c>
      <c r="J36" s="81"/>
      <c r="K36" s="81"/>
      <c r="L36" s="81"/>
      <c r="M36" s="81"/>
      <c r="N36" s="81">
        <v>3992</v>
      </c>
      <c r="O36" s="81"/>
      <c r="P36" s="81"/>
      <c r="Q36" s="81"/>
      <c r="R36" s="81"/>
      <c r="S36" s="81"/>
      <c r="T36" s="81"/>
      <c r="U36" s="81"/>
      <c r="V36" s="109" t="s">
        <v>172</v>
      </c>
      <c r="W36" s="109" t="s">
        <v>154</v>
      </c>
      <c r="X36" s="109" t="s">
        <v>154</v>
      </c>
      <c r="Y36" s="156" t="s">
        <v>408</v>
      </c>
      <c r="Z36" s="110" t="s">
        <v>235</v>
      </c>
      <c r="AA36" s="110" t="s">
        <v>405</v>
      </c>
      <c r="AC36" s="111"/>
      <c r="AD36" s="111"/>
      <c r="AF36" s="111"/>
      <c r="AH36" s="111"/>
    </row>
    <row r="37" spans="1:34" s="103" customFormat="1" ht="114.75" x14ac:dyDescent="0.2">
      <c r="A37" s="104" t="s">
        <v>71</v>
      </c>
      <c r="B37" s="107" t="s">
        <v>207</v>
      </c>
      <c r="C37" s="108" t="s">
        <v>156</v>
      </c>
      <c r="D37" s="81">
        <v>830</v>
      </c>
      <c r="E37" s="81"/>
      <c r="F37" s="81"/>
      <c r="G37" s="81"/>
      <c r="H37" s="81"/>
      <c r="I37" s="81">
        <v>830</v>
      </c>
      <c r="J37" s="81"/>
      <c r="K37" s="81"/>
      <c r="L37" s="81"/>
      <c r="M37" s="81"/>
      <c r="N37" s="81">
        <v>74.5</v>
      </c>
      <c r="O37" s="81"/>
      <c r="P37" s="81"/>
      <c r="Q37" s="81"/>
      <c r="R37" s="81"/>
      <c r="S37" s="81"/>
      <c r="T37" s="81"/>
      <c r="U37" s="81"/>
      <c r="V37" s="109" t="s">
        <v>173</v>
      </c>
      <c r="W37" s="82" t="s">
        <v>154</v>
      </c>
      <c r="X37" s="82" t="s">
        <v>154</v>
      </c>
      <c r="Y37" s="77" t="s">
        <v>410</v>
      </c>
      <c r="Z37" s="110" t="s">
        <v>235</v>
      </c>
      <c r="AA37" s="110" t="s">
        <v>405</v>
      </c>
      <c r="AC37" s="111"/>
      <c r="AD37" s="111"/>
      <c r="AF37" s="111"/>
      <c r="AH37" s="111"/>
    </row>
    <row r="38" spans="1:34" s="103" customFormat="1" ht="163.15" customHeight="1" x14ac:dyDescent="0.2">
      <c r="A38" s="104" t="s">
        <v>72</v>
      </c>
      <c r="B38" s="107" t="s">
        <v>240</v>
      </c>
      <c r="C38" s="108" t="s">
        <v>156</v>
      </c>
      <c r="D38" s="81">
        <v>330</v>
      </c>
      <c r="E38" s="81"/>
      <c r="F38" s="81"/>
      <c r="G38" s="81"/>
      <c r="H38" s="81"/>
      <c r="I38" s="81">
        <v>330</v>
      </c>
      <c r="J38" s="81"/>
      <c r="K38" s="81"/>
      <c r="L38" s="81"/>
      <c r="M38" s="81"/>
      <c r="N38" s="81">
        <v>0.9</v>
      </c>
      <c r="O38" s="81"/>
      <c r="P38" s="81"/>
      <c r="Q38" s="81"/>
      <c r="R38" s="81"/>
      <c r="S38" s="81"/>
      <c r="T38" s="81"/>
      <c r="U38" s="81"/>
      <c r="V38" s="109" t="s">
        <v>174</v>
      </c>
      <c r="W38" s="82" t="s">
        <v>154</v>
      </c>
      <c r="X38" s="82" t="s">
        <v>154</v>
      </c>
      <c r="Y38" s="77" t="s">
        <v>411</v>
      </c>
      <c r="Z38" s="110" t="s">
        <v>235</v>
      </c>
      <c r="AA38" s="110" t="s">
        <v>405</v>
      </c>
      <c r="AC38" s="111"/>
      <c r="AD38" s="111"/>
      <c r="AF38" s="111"/>
      <c r="AH38" s="111"/>
    </row>
    <row r="39" spans="1:34" s="103" customFormat="1" ht="179.45" customHeight="1" x14ac:dyDescent="0.2">
      <c r="A39" s="112" t="s">
        <v>99</v>
      </c>
      <c r="B39" s="107" t="s">
        <v>100</v>
      </c>
      <c r="C39" s="108" t="s">
        <v>156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109" t="s">
        <v>175</v>
      </c>
      <c r="W39" s="109" t="s">
        <v>154</v>
      </c>
      <c r="X39" s="109" t="s">
        <v>154</v>
      </c>
      <c r="Y39" s="115" t="s">
        <v>412</v>
      </c>
      <c r="Z39" s="110" t="s">
        <v>235</v>
      </c>
      <c r="AA39" s="110" t="s">
        <v>405</v>
      </c>
      <c r="AC39" s="111"/>
      <c r="AD39" s="111"/>
      <c r="AF39" s="111"/>
      <c r="AH39" s="111"/>
    </row>
    <row r="40" spans="1:34" s="103" customFormat="1" ht="127.5" x14ac:dyDescent="0.2">
      <c r="A40" s="112" t="s">
        <v>101</v>
      </c>
      <c r="B40" s="107" t="s">
        <v>102</v>
      </c>
      <c r="C40" s="108" t="s">
        <v>156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109" t="s">
        <v>176</v>
      </c>
      <c r="W40" s="109" t="s">
        <v>154</v>
      </c>
      <c r="X40" s="109" t="s">
        <v>154</v>
      </c>
      <c r="Y40" s="115" t="s">
        <v>413</v>
      </c>
      <c r="Z40" s="110" t="s">
        <v>235</v>
      </c>
      <c r="AA40" s="110" t="s">
        <v>405</v>
      </c>
      <c r="AC40" s="111"/>
      <c r="AD40" s="111"/>
      <c r="AF40" s="111"/>
      <c r="AH40" s="111"/>
    </row>
    <row r="41" spans="1:34" s="103" customFormat="1" ht="122.25" customHeight="1" x14ac:dyDescent="0.2">
      <c r="A41" s="112" t="s">
        <v>103</v>
      </c>
      <c r="B41" s="107" t="s">
        <v>104</v>
      </c>
      <c r="C41" s="108" t="s">
        <v>156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109" t="s">
        <v>177</v>
      </c>
      <c r="W41" s="109" t="s">
        <v>154</v>
      </c>
      <c r="X41" s="109" t="s">
        <v>154</v>
      </c>
      <c r="Y41" s="115" t="s">
        <v>414</v>
      </c>
      <c r="Z41" s="110" t="s">
        <v>235</v>
      </c>
      <c r="AA41" s="110" t="s">
        <v>405</v>
      </c>
      <c r="AC41" s="111"/>
      <c r="AD41" s="111"/>
      <c r="AF41" s="111"/>
      <c r="AH41" s="111"/>
    </row>
    <row r="42" spans="1:34" s="103" customFormat="1" ht="114.75" x14ac:dyDescent="0.2">
      <c r="A42" s="104" t="s">
        <v>73</v>
      </c>
      <c r="B42" s="107" t="s">
        <v>74</v>
      </c>
      <c r="C42" s="108" t="s">
        <v>156</v>
      </c>
      <c r="D42" s="81"/>
      <c r="E42" s="81">
        <v>655845</v>
      </c>
      <c r="F42" s="81"/>
      <c r="G42" s="81"/>
      <c r="H42" s="81"/>
      <c r="I42" s="81"/>
      <c r="J42" s="81"/>
      <c r="K42" s="81">
        <v>655845</v>
      </c>
      <c r="L42" s="81"/>
      <c r="M42" s="81"/>
      <c r="N42" s="81"/>
      <c r="O42" s="81"/>
      <c r="P42" s="81">
        <v>104447.4</v>
      </c>
      <c r="Q42" s="81"/>
      <c r="R42" s="81"/>
      <c r="S42" s="81"/>
      <c r="T42" s="81">
        <v>42564.5</v>
      </c>
      <c r="U42" s="81"/>
      <c r="V42" s="109" t="s">
        <v>178</v>
      </c>
      <c r="W42" s="109" t="s">
        <v>154</v>
      </c>
      <c r="X42" s="109" t="s">
        <v>154</v>
      </c>
      <c r="Y42" s="115" t="s">
        <v>154</v>
      </c>
      <c r="Z42" s="110" t="s">
        <v>235</v>
      </c>
      <c r="AA42" s="110" t="s">
        <v>405</v>
      </c>
      <c r="AC42" s="111"/>
      <c r="AD42" s="111"/>
      <c r="AF42" s="111"/>
      <c r="AH42" s="111"/>
    </row>
    <row r="43" spans="1:34" s="103" customFormat="1" ht="102" x14ac:dyDescent="0.2">
      <c r="A43" s="104" t="s">
        <v>155</v>
      </c>
      <c r="B43" s="107" t="s">
        <v>194</v>
      </c>
      <c r="C43" s="108" t="s">
        <v>156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109" t="s">
        <v>196</v>
      </c>
      <c r="W43" s="109" t="s">
        <v>180</v>
      </c>
      <c r="X43" s="114">
        <v>1</v>
      </c>
      <c r="Y43" s="157" t="s">
        <v>349</v>
      </c>
      <c r="Z43" s="110" t="s">
        <v>235</v>
      </c>
      <c r="AA43" s="110" t="s">
        <v>405</v>
      </c>
      <c r="AC43" s="111"/>
      <c r="AD43" s="111"/>
      <c r="AF43" s="111"/>
      <c r="AH43" s="111"/>
    </row>
    <row r="44" spans="1:34" s="103" customFormat="1" ht="80.45" customHeight="1" x14ac:dyDescent="0.2">
      <c r="A44" s="104" t="s">
        <v>91</v>
      </c>
      <c r="B44" s="107" t="s">
        <v>195</v>
      </c>
      <c r="C44" s="108" t="s">
        <v>156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109" t="s">
        <v>197</v>
      </c>
      <c r="W44" s="109" t="s">
        <v>160</v>
      </c>
      <c r="X44" s="114">
        <v>237</v>
      </c>
      <c r="Y44" s="77">
        <v>68.7</v>
      </c>
      <c r="Z44" s="110" t="s">
        <v>235</v>
      </c>
      <c r="AA44" s="110" t="s">
        <v>405</v>
      </c>
      <c r="AC44" s="111"/>
      <c r="AD44" s="111"/>
      <c r="AF44" s="111"/>
      <c r="AH44" s="111"/>
    </row>
    <row r="45" spans="1:34" s="103" customFormat="1" ht="168" customHeight="1" x14ac:dyDescent="0.2">
      <c r="A45" s="104" t="s">
        <v>93</v>
      </c>
      <c r="B45" s="107" t="s">
        <v>198</v>
      </c>
      <c r="C45" s="108" t="s">
        <v>156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109" t="s">
        <v>199</v>
      </c>
      <c r="W45" s="109" t="s">
        <v>154</v>
      </c>
      <c r="X45" s="114" t="s">
        <v>154</v>
      </c>
      <c r="Y45" s="157" t="s">
        <v>415</v>
      </c>
      <c r="Z45" s="110" t="s">
        <v>235</v>
      </c>
      <c r="AA45" s="110" t="s">
        <v>405</v>
      </c>
      <c r="AC45" s="111"/>
      <c r="AD45" s="111"/>
      <c r="AF45" s="111"/>
      <c r="AH45" s="111"/>
    </row>
    <row r="46" spans="1:34" s="103" customFormat="1" ht="216.75" x14ac:dyDescent="0.2">
      <c r="A46" s="104" t="s">
        <v>329</v>
      </c>
      <c r="B46" s="107" t="s">
        <v>330</v>
      </c>
      <c r="C46" s="108" t="s">
        <v>156</v>
      </c>
      <c r="D46" s="81"/>
      <c r="E46" s="81">
        <v>1744.6</v>
      </c>
      <c r="F46" s="81"/>
      <c r="G46" s="81"/>
      <c r="H46" s="81"/>
      <c r="I46" s="81"/>
      <c r="J46" s="81"/>
      <c r="K46" s="81">
        <v>1744.6</v>
      </c>
      <c r="L46" s="81"/>
      <c r="M46" s="81"/>
      <c r="N46" s="81"/>
      <c r="O46" s="81"/>
      <c r="P46" s="81">
        <v>0</v>
      </c>
      <c r="Q46" s="81"/>
      <c r="R46" s="81"/>
      <c r="S46" s="81"/>
      <c r="T46" s="81"/>
      <c r="U46" s="81"/>
      <c r="V46" s="109" t="s">
        <v>331</v>
      </c>
      <c r="W46" s="109" t="s">
        <v>119</v>
      </c>
      <c r="X46" s="114">
        <v>40</v>
      </c>
      <c r="Y46" s="156">
        <v>0</v>
      </c>
      <c r="Z46" s="110" t="s">
        <v>235</v>
      </c>
      <c r="AA46" s="110" t="s">
        <v>405</v>
      </c>
      <c r="AC46" s="111"/>
      <c r="AD46" s="111"/>
      <c r="AF46" s="111"/>
      <c r="AH46" s="111"/>
    </row>
    <row r="47" spans="1:34" s="103" customFormat="1" ht="51" x14ac:dyDescent="0.2">
      <c r="A47" s="112"/>
      <c r="B47" s="116" t="s">
        <v>75</v>
      </c>
      <c r="C47" s="108" t="s">
        <v>156</v>
      </c>
      <c r="D47" s="81"/>
      <c r="E47" s="81">
        <v>2590</v>
      </c>
      <c r="F47" s="81"/>
      <c r="G47" s="81"/>
      <c r="H47" s="81">
        <v>287182.8</v>
      </c>
      <c r="I47" s="81"/>
      <c r="J47" s="81"/>
      <c r="K47" s="81">
        <v>2590</v>
      </c>
      <c r="L47" s="81"/>
      <c r="M47" s="81"/>
      <c r="N47" s="81"/>
      <c r="O47" s="81"/>
      <c r="P47" s="81">
        <v>591</v>
      </c>
      <c r="Q47" s="81"/>
      <c r="R47" s="81"/>
      <c r="S47" s="81">
        <v>231559.8</v>
      </c>
      <c r="T47" s="81">
        <f>T50+T63</f>
        <v>591</v>
      </c>
      <c r="U47" s="81"/>
      <c r="V47" s="82"/>
      <c r="W47" s="82"/>
      <c r="X47" s="82"/>
      <c r="Y47" s="77"/>
      <c r="Z47" s="110"/>
      <c r="AA47" s="110"/>
      <c r="AC47" s="111"/>
      <c r="AD47" s="111"/>
      <c r="AF47" s="111"/>
      <c r="AH47" s="111"/>
    </row>
    <row r="48" spans="1:34" s="103" customFormat="1" ht="129" customHeight="1" x14ac:dyDescent="0.2">
      <c r="A48" s="112" t="s">
        <v>35</v>
      </c>
      <c r="B48" s="107" t="s">
        <v>76</v>
      </c>
      <c r="C48" s="108" t="s">
        <v>156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117" t="s">
        <v>332</v>
      </c>
      <c r="W48" s="109" t="s">
        <v>109</v>
      </c>
      <c r="X48" s="109" t="s">
        <v>422</v>
      </c>
      <c r="Y48" s="118" t="s">
        <v>423</v>
      </c>
      <c r="Z48" s="110" t="s">
        <v>435</v>
      </c>
      <c r="AA48" s="77"/>
      <c r="AC48" s="111"/>
      <c r="AD48" s="111"/>
      <c r="AF48" s="111"/>
      <c r="AH48" s="111"/>
    </row>
    <row r="49" spans="1:34" s="103" customFormat="1" ht="174.6" customHeight="1" x14ac:dyDescent="0.2">
      <c r="A49" s="112" t="s">
        <v>36</v>
      </c>
      <c r="B49" s="107" t="s">
        <v>77</v>
      </c>
      <c r="C49" s="108" t="s">
        <v>156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15" t="s">
        <v>179</v>
      </c>
      <c r="W49" s="109" t="s">
        <v>180</v>
      </c>
      <c r="X49" s="114">
        <v>260</v>
      </c>
      <c r="Y49" s="115">
        <v>76</v>
      </c>
      <c r="Z49" s="110" t="s">
        <v>435</v>
      </c>
      <c r="AA49" s="110"/>
      <c r="AC49" s="111"/>
      <c r="AD49" s="111"/>
      <c r="AF49" s="111"/>
      <c r="AH49" s="111"/>
    </row>
    <row r="50" spans="1:34" s="103" customFormat="1" ht="174.6" customHeight="1" x14ac:dyDescent="0.2">
      <c r="A50" s="112" t="s">
        <v>201</v>
      </c>
      <c r="B50" s="107" t="s">
        <v>333</v>
      </c>
      <c r="C50" s="108" t="s">
        <v>156</v>
      </c>
      <c r="D50" s="81"/>
      <c r="E50" s="81">
        <v>2000</v>
      </c>
      <c r="F50" s="81"/>
      <c r="G50" s="81"/>
      <c r="H50" s="81"/>
      <c r="I50" s="81"/>
      <c r="J50" s="81"/>
      <c r="K50" s="81">
        <v>2000</v>
      </c>
      <c r="L50" s="81"/>
      <c r="M50" s="81"/>
      <c r="N50" s="81"/>
      <c r="O50" s="81"/>
      <c r="P50" s="81">
        <v>1</v>
      </c>
      <c r="Q50" s="81"/>
      <c r="R50" s="81"/>
      <c r="S50" s="81"/>
      <c r="T50" s="81">
        <v>1</v>
      </c>
      <c r="U50" s="153"/>
      <c r="V50" s="15" t="s">
        <v>334</v>
      </c>
      <c r="W50" s="109" t="s">
        <v>335</v>
      </c>
      <c r="X50" s="114">
        <v>2000</v>
      </c>
      <c r="Y50" s="115">
        <v>1</v>
      </c>
      <c r="Z50" s="110" t="s">
        <v>435</v>
      </c>
      <c r="AA50" s="110"/>
      <c r="AC50" s="111"/>
      <c r="AD50" s="111"/>
      <c r="AF50" s="111"/>
      <c r="AH50" s="111"/>
    </row>
    <row r="51" spans="1:34" s="103" customFormat="1" ht="117.75" customHeight="1" x14ac:dyDescent="0.2">
      <c r="A51" s="112" t="s">
        <v>53</v>
      </c>
      <c r="B51" s="107" t="s">
        <v>78</v>
      </c>
      <c r="C51" s="108" t="s">
        <v>156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119" t="s">
        <v>181</v>
      </c>
      <c r="W51" s="109" t="s">
        <v>154</v>
      </c>
      <c r="X51" s="109" t="s">
        <v>154</v>
      </c>
      <c r="Y51" s="115" t="s">
        <v>424</v>
      </c>
      <c r="Z51" s="110" t="s">
        <v>436</v>
      </c>
      <c r="AA51" s="110"/>
      <c r="AC51" s="111"/>
      <c r="AD51" s="111"/>
      <c r="AF51" s="111"/>
      <c r="AH51" s="111"/>
    </row>
    <row r="52" spans="1:34" s="103" customFormat="1" ht="191.25" x14ac:dyDescent="0.2">
      <c r="A52" s="112" t="s">
        <v>55</v>
      </c>
      <c r="B52" s="107" t="s">
        <v>79</v>
      </c>
      <c r="C52" s="108" t="s">
        <v>156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15" t="s">
        <v>241</v>
      </c>
      <c r="W52" s="115" t="s">
        <v>182</v>
      </c>
      <c r="X52" s="115">
        <v>287182.8</v>
      </c>
      <c r="Y52" s="148">
        <v>0</v>
      </c>
      <c r="Z52" s="110" t="s">
        <v>235</v>
      </c>
      <c r="AA52" s="110"/>
      <c r="AC52" s="111"/>
      <c r="AD52" s="111"/>
      <c r="AF52" s="111"/>
      <c r="AH52" s="111"/>
    </row>
    <row r="53" spans="1:34" s="103" customFormat="1" ht="165" customHeight="1" x14ac:dyDescent="0.2">
      <c r="A53" s="112" t="s">
        <v>57</v>
      </c>
      <c r="B53" s="107" t="s">
        <v>80</v>
      </c>
      <c r="C53" s="108" t="s">
        <v>156</v>
      </c>
      <c r="D53" s="81"/>
      <c r="E53" s="81"/>
      <c r="F53" s="81"/>
      <c r="G53" s="81"/>
      <c r="H53" s="81">
        <v>287182.8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>
        <v>0</v>
      </c>
      <c r="T53" s="81"/>
      <c r="U53" s="81"/>
      <c r="V53" s="152" t="s">
        <v>183</v>
      </c>
      <c r="W53" s="109" t="s">
        <v>109</v>
      </c>
      <c r="X53" s="109" t="s">
        <v>425</v>
      </c>
      <c r="Y53" s="118">
        <v>0.23200000000000001</v>
      </c>
      <c r="Z53" s="110" t="s">
        <v>437</v>
      </c>
      <c r="AA53" s="77"/>
      <c r="AC53" s="111"/>
      <c r="AD53" s="111"/>
      <c r="AF53" s="111"/>
      <c r="AH53" s="111"/>
    </row>
    <row r="54" spans="1:34" s="103" customFormat="1" ht="76.5" x14ac:dyDescent="0.2">
      <c r="A54" s="112" t="s">
        <v>59</v>
      </c>
      <c r="B54" s="107" t="s">
        <v>81</v>
      </c>
      <c r="C54" s="108" t="s">
        <v>156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15" t="s">
        <v>184</v>
      </c>
      <c r="W54" s="109" t="s">
        <v>180</v>
      </c>
      <c r="X54" s="114">
        <v>4</v>
      </c>
      <c r="Y54" s="115">
        <v>1</v>
      </c>
      <c r="Z54" s="110" t="s">
        <v>435</v>
      </c>
      <c r="AA54" s="110"/>
      <c r="AC54" s="111"/>
      <c r="AD54" s="111"/>
      <c r="AF54" s="111"/>
      <c r="AH54" s="111"/>
    </row>
    <row r="55" spans="1:34" s="103" customFormat="1" ht="127.5" x14ac:dyDescent="0.2">
      <c r="A55" s="112" t="s">
        <v>61</v>
      </c>
      <c r="B55" s="107" t="s">
        <v>82</v>
      </c>
      <c r="C55" s="108" t="s">
        <v>156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119" t="s">
        <v>185</v>
      </c>
      <c r="W55" s="109" t="s">
        <v>154</v>
      </c>
      <c r="X55" s="109" t="s">
        <v>154</v>
      </c>
      <c r="Y55" s="115" t="s">
        <v>347</v>
      </c>
      <c r="Z55" s="110" t="s">
        <v>438</v>
      </c>
      <c r="AA55" s="110"/>
      <c r="AC55" s="111"/>
      <c r="AD55" s="111"/>
      <c r="AF55" s="111"/>
      <c r="AH55" s="111"/>
    </row>
    <row r="56" spans="1:34" s="154" customFormat="1" ht="63.75" x14ac:dyDescent="0.2">
      <c r="A56" s="112" t="s">
        <v>63</v>
      </c>
      <c r="B56" s="107" t="s">
        <v>439</v>
      </c>
      <c r="C56" s="108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119" t="s">
        <v>426</v>
      </c>
      <c r="W56" s="109" t="s">
        <v>154</v>
      </c>
      <c r="X56" s="158" t="s">
        <v>427</v>
      </c>
      <c r="Y56" s="159" t="s">
        <v>428</v>
      </c>
      <c r="Z56" s="110"/>
      <c r="AA56" s="110"/>
      <c r="AC56" s="155"/>
      <c r="AD56" s="155"/>
      <c r="AF56" s="155"/>
      <c r="AH56" s="155"/>
    </row>
    <row r="57" spans="1:34" s="103" customFormat="1" ht="216.75" x14ac:dyDescent="0.2">
      <c r="A57" s="112" t="s">
        <v>83</v>
      </c>
      <c r="B57" s="107" t="s">
        <v>84</v>
      </c>
      <c r="C57" s="108" t="s">
        <v>156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152" t="s">
        <v>186</v>
      </c>
      <c r="W57" s="109" t="s">
        <v>187</v>
      </c>
      <c r="X57" s="109">
        <v>44000</v>
      </c>
      <c r="Y57" s="160" t="s">
        <v>429</v>
      </c>
      <c r="Z57" s="110" t="s">
        <v>435</v>
      </c>
      <c r="AA57" s="115"/>
      <c r="AC57" s="111"/>
      <c r="AD57" s="111"/>
      <c r="AF57" s="111"/>
      <c r="AH57" s="111"/>
    </row>
    <row r="58" spans="1:34" s="103" customFormat="1" ht="89.25" x14ac:dyDescent="0.2">
      <c r="A58" s="112" t="s">
        <v>85</v>
      </c>
      <c r="B58" s="107" t="s">
        <v>86</v>
      </c>
      <c r="C58" s="108" t="s">
        <v>156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119" t="s">
        <v>188</v>
      </c>
      <c r="W58" s="109" t="s">
        <v>180</v>
      </c>
      <c r="X58" s="109">
        <v>1</v>
      </c>
      <c r="Y58" s="108" t="s">
        <v>430</v>
      </c>
      <c r="Z58" s="110" t="s">
        <v>438</v>
      </c>
      <c r="AA58" s="110"/>
      <c r="AC58" s="111"/>
      <c r="AD58" s="111"/>
      <c r="AF58" s="111"/>
      <c r="AH58" s="111"/>
    </row>
    <row r="59" spans="1:34" s="103" customFormat="1" ht="114.75" x14ac:dyDescent="0.2">
      <c r="A59" s="112" t="s">
        <v>380</v>
      </c>
      <c r="B59" s="107" t="s">
        <v>440</v>
      </c>
      <c r="C59" s="108" t="s">
        <v>156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119" t="s">
        <v>431</v>
      </c>
      <c r="W59" s="109" t="s">
        <v>180</v>
      </c>
      <c r="X59" s="109">
        <v>5</v>
      </c>
      <c r="Y59" s="108">
        <v>4</v>
      </c>
      <c r="Z59" s="110" t="s">
        <v>235</v>
      </c>
      <c r="AA59" s="110"/>
      <c r="AC59" s="111"/>
      <c r="AD59" s="111"/>
      <c r="AF59" s="111"/>
      <c r="AH59" s="111"/>
    </row>
    <row r="60" spans="1:34" s="103" customFormat="1" ht="126" customHeight="1" x14ac:dyDescent="0.2">
      <c r="A60" s="112" t="s">
        <v>87</v>
      </c>
      <c r="B60" s="107" t="s">
        <v>88</v>
      </c>
      <c r="C60" s="108" t="s">
        <v>156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119" t="s">
        <v>189</v>
      </c>
      <c r="W60" s="109" t="s">
        <v>154</v>
      </c>
      <c r="X60" s="109" t="s">
        <v>154</v>
      </c>
      <c r="Y60" s="120" t="s">
        <v>432</v>
      </c>
      <c r="Z60" s="110" t="s">
        <v>235</v>
      </c>
      <c r="AA60" s="115"/>
      <c r="AC60" s="111"/>
      <c r="AD60" s="111"/>
      <c r="AF60" s="111"/>
      <c r="AH60" s="111"/>
    </row>
    <row r="61" spans="1:34" s="103" customFormat="1" ht="63.75" x14ac:dyDescent="0.2">
      <c r="A61" s="112" t="s">
        <v>89</v>
      </c>
      <c r="B61" s="107" t="s">
        <v>90</v>
      </c>
      <c r="C61" s="108" t="s">
        <v>156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119" t="s">
        <v>190</v>
      </c>
      <c r="W61" s="109" t="s">
        <v>180</v>
      </c>
      <c r="X61" s="114">
        <v>4</v>
      </c>
      <c r="Y61" s="115">
        <v>1</v>
      </c>
      <c r="Z61" s="110" t="s">
        <v>435</v>
      </c>
      <c r="AA61" s="110"/>
      <c r="AC61" s="111"/>
      <c r="AD61" s="111"/>
      <c r="AF61" s="111"/>
      <c r="AH61" s="111"/>
    </row>
    <row r="62" spans="1:34" s="103" customFormat="1" ht="63.75" x14ac:dyDescent="0.2">
      <c r="A62" s="112" t="s">
        <v>91</v>
      </c>
      <c r="B62" s="107" t="s">
        <v>92</v>
      </c>
      <c r="C62" s="108" t="s">
        <v>156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109" t="s">
        <v>191</v>
      </c>
      <c r="W62" s="109" t="s">
        <v>180</v>
      </c>
      <c r="X62" s="114">
        <v>1000</v>
      </c>
      <c r="Y62" s="115">
        <v>358</v>
      </c>
      <c r="Z62" s="110" t="s">
        <v>235</v>
      </c>
      <c r="AA62" s="110"/>
      <c r="AC62" s="111"/>
      <c r="AD62" s="111"/>
      <c r="AF62" s="111"/>
      <c r="AH62" s="111"/>
    </row>
    <row r="63" spans="1:34" s="103" customFormat="1" ht="272.25" customHeight="1" x14ac:dyDescent="0.2">
      <c r="A63" s="112" t="s">
        <v>441</v>
      </c>
      <c r="B63" s="107" t="s">
        <v>442</v>
      </c>
      <c r="C63" s="108" t="s">
        <v>156</v>
      </c>
      <c r="D63" s="81"/>
      <c r="E63" s="81">
        <v>590</v>
      </c>
      <c r="F63" s="81"/>
      <c r="G63" s="81"/>
      <c r="H63" s="81"/>
      <c r="I63" s="81"/>
      <c r="J63" s="81"/>
      <c r="K63" s="81">
        <v>590</v>
      </c>
      <c r="L63" s="81"/>
      <c r="M63" s="81"/>
      <c r="N63" s="81"/>
      <c r="O63" s="81"/>
      <c r="P63" s="81">
        <v>590</v>
      </c>
      <c r="Q63" s="81"/>
      <c r="R63" s="81"/>
      <c r="S63" s="81"/>
      <c r="T63" s="81">
        <v>590</v>
      </c>
      <c r="U63" s="81"/>
      <c r="V63" s="109" t="s">
        <v>433</v>
      </c>
      <c r="W63" s="109" t="s">
        <v>180</v>
      </c>
      <c r="X63" s="109">
        <v>2</v>
      </c>
      <c r="Y63" s="115" t="s">
        <v>434</v>
      </c>
      <c r="Z63" s="110" t="s">
        <v>235</v>
      </c>
      <c r="AA63" s="77"/>
      <c r="AC63" s="111"/>
      <c r="AD63" s="111"/>
      <c r="AF63" s="111"/>
      <c r="AH63" s="111"/>
    </row>
    <row r="64" spans="1:34" s="103" customFormat="1" ht="112.5" customHeight="1" x14ac:dyDescent="0.2">
      <c r="A64" s="104"/>
      <c r="B64" s="102" t="s">
        <v>34</v>
      </c>
      <c r="C64" s="121"/>
      <c r="D64" s="79">
        <f>SUM(D65+D66+D68+D67)</f>
        <v>570</v>
      </c>
      <c r="E64" s="79">
        <f>SUM(E65+E66+E68+E67)</f>
        <v>180</v>
      </c>
      <c r="F64" s="81"/>
      <c r="G64" s="81"/>
      <c r="H64" s="81"/>
      <c r="I64" s="79">
        <f>SUM(I65+I66+I68+I67)</f>
        <v>570</v>
      </c>
      <c r="J64" s="79">
        <f>SUM(J65+J66+J68+J67)</f>
        <v>0</v>
      </c>
      <c r="K64" s="79">
        <f>SUM(K65+K66+K68+K67)</f>
        <v>180</v>
      </c>
      <c r="L64" s="79"/>
      <c r="M64" s="79"/>
      <c r="N64" s="79">
        <f>SUM(N65+N66+N68+N67)</f>
        <v>50.7</v>
      </c>
      <c r="O64" s="79"/>
      <c r="P64" s="79">
        <f>SUM(P65+P66+P68+P67)</f>
        <v>16.100000000000001</v>
      </c>
      <c r="Q64" s="79"/>
      <c r="R64" s="81"/>
      <c r="S64" s="81"/>
      <c r="T64" s="81">
        <f>SUM(T65:T69)</f>
        <v>116.8</v>
      </c>
      <c r="U64" s="81"/>
      <c r="V64" s="110"/>
      <c r="W64" s="77"/>
      <c r="X64" s="77"/>
      <c r="Y64" s="77"/>
      <c r="Z64" s="110"/>
      <c r="AA64" s="110"/>
    </row>
    <row r="65" spans="1:27" s="103" customFormat="1" ht="141.75" customHeight="1" x14ac:dyDescent="0.2">
      <c r="A65" s="122" t="s">
        <v>36</v>
      </c>
      <c r="B65" s="123" t="s">
        <v>200</v>
      </c>
      <c r="C65" s="108" t="s">
        <v>156</v>
      </c>
      <c r="D65" s="82">
        <v>76</v>
      </c>
      <c r="E65" s="82">
        <v>24</v>
      </c>
      <c r="F65" s="82"/>
      <c r="G65" s="82"/>
      <c r="H65" s="82"/>
      <c r="I65" s="82">
        <v>76</v>
      </c>
      <c r="J65" s="82"/>
      <c r="K65" s="82">
        <v>24</v>
      </c>
      <c r="L65" s="82"/>
      <c r="M65" s="82"/>
      <c r="N65" s="82">
        <v>0</v>
      </c>
      <c r="O65" s="82"/>
      <c r="P65" s="82">
        <v>0</v>
      </c>
      <c r="Q65" s="82"/>
      <c r="R65" s="82"/>
      <c r="S65" s="81"/>
      <c r="T65" s="82"/>
      <c r="U65" s="81"/>
      <c r="V65" s="168" t="s">
        <v>446</v>
      </c>
      <c r="W65" s="167" t="s">
        <v>154</v>
      </c>
      <c r="X65" s="167" t="s">
        <v>447</v>
      </c>
      <c r="Y65" s="167"/>
      <c r="Z65" s="110" t="s">
        <v>235</v>
      </c>
      <c r="AA65" s="110" t="s">
        <v>405</v>
      </c>
    </row>
    <row r="66" spans="1:27" s="103" customFormat="1" ht="183" customHeight="1" x14ac:dyDescent="0.2">
      <c r="A66" s="122" t="s">
        <v>201</v>
      </c>
      <c r="B66" s="123" t="s">
        <v>202</v>
      </c>
      <c r="C66" s="108" t="s">
        <v>157</v>
      </c>
      <c r="D66" s="82">
        <v>342</v>
      </c>
      <c r="E66" s="82">
        <v>108</v>
      </c>
      <c r="F66" s="82"/>
      <c r="G66" s="82"/>
      <c r="H66" s="82"/>
      <c r="I66" s="82">
        <v>342</v>
      </c>
      <c r="J66" s="82"/>
      <c r="K66" s="82">
        <v>108</v>
      </c>
      <c r="L66" s="82"/>
      <c r="M66" s="82"/>
      <c r="N66" s="82">
        <v>47.7</v>
      </c>
      <c r="O66" s="82"/>
      <c r="P66" s="81">
        <v>15.1</v>
      </c>
      <c r="Q66" s="82"/>
      <c r="R66" s="82"/>
      <c r="S66" s="81"/>
      <c r="T66" s="82"/>
      <c r="U66" s="81"/>
      <c r="V66" s="168" t="s">
        <v>448</v>
      </c>
      <c r="W66" s="167" t="s">
        <v>119</v>
      </c>
      <c r="X66" s="169">
        <v>90</v>
      </c>
      <c r="Y66" s="169">
        <v>8</v>
      </c>
      <c r="Z66" s="110" t="s">
        <v>235</v>
      </c>
      <c r="AA66" s="110" t="s">
        <v>405</v>
      </c>
    </row>
    <row r="67" spans="1:27" s="103" customFormat="1" ht="199.9" customHeight="1" x14ac:dyDescent="0.2">
      <c r="A67" s="122" t="s">
        <v>204</v>
      </c>
      <c r="B67" s="123" t="s">
        <v>203</v>
      </c>
      <c r="C67" s="108" t="s">
        <v>156</v>
      </c>
      <c r="D67" s="82">
        <v>24.7</v>
      </c>
      <c r="E67" s="82">
        <v>7.8</v>
      </c>
      <c r="F67" s="82"/>
      <c r="G67" s="82"/>
      <c r="H67" s="82"/>
      <c r="I67" s="82">
        <v>24.7</v>
      </c>
      <c r="J67" s="82"/>
      <c r="K67" s="82">
        <v>7.8</v>
      </c>
      <c r="L67" s="82"/>
      <c r="M67" s="82"/>
      <c r="N67" s="82">
        <v>3</v>
      </c>
      <c r="O67" s="82"/>
      <c r="P67" s="82">
        <v>1</v>
      </c>
      <c r="Q67" s="82"/>
      <c r="R67" s="82"/>
      <c r="S67" s="81"/>
      <c r="T67" s="82"/>
      <c r="U67" s="81"/>
      <c r="V67" s="167" t="s">
        <v>192</v>
      </c>
      <c r="W67" s="167" t="s">
        <v>119</v>
      </c>
      <c r="X67" s="169">
        <v>5</v>
      </c>
      <c r="Y67" s="169">
        <v>1</v>
      </c>
      <c r="Z67" s="110" t="s">
        <v>235</v>
      </c>
      <c r="AA67" s="110" t="s">
        <v>405</v>
      </c>
    </row>
    <row r="68" spans="1:27" s="103" customFormat="1" ht="138" customHeight="1" x14ac:dyDescent="0.2">
      <c r="A68" s="122" t="s">
        <v>206</v>
      </c>
      <c r="B68" s="123" t="s">
        <v>205</v>
      </c>
      <c r="C68" s="108" t="s">
        <v>156</v>
      </c>
      <c r="D68" s="82">
        <v>127.3</v>
      </c>
      <c r="E68" s="82">
        <v>40.200000000000003</v>
      </c>
      <c r="F68" s="82"/>
      <c r="G68" s="82"/>
      <c r="H68" s="82"/>
      <c r="I68" s="82">
        <v>127.3</v>
      </c>
      <c r="J68" s="82"/>
      <c r="K68" s="82">
        <v>40.200000000000003</v>
      </c>
      <c r="L68" s="82"/>
      <c r="M68" s="82"/>
      <c r="N68" s="82">
        <v>0</v>
      </c>
      <c r="O68" s="82"/>
      <c r="P68" s="82">
        <v>0</v>
      </c>
      <c r="Q68" s="82"/>
      <c r="R68" s="82"/>
      <c r="S68" s="81"/>
      <c r="T68" s="82">
        <v>116.8</v>
      </c>
      <c r="U68" s="81"/>
      <c r="V68" s="167" t="s">
        <v>237</v>
      </c>
      <c r="W68" s="167" t="s">
        <v>119</v>
      </c>
      <c r="X68" s="169">
        <v>10</v>
      </c>
      <c r="Y68" s="169">
        <v>0</v>
      </c>
      <c r="Z68" s="110" t="s">
        <v>235</v>
      </c>
      <c r="AA68" s="110" t="s">
        <v>405</v>
      </c>
    </row>
    <row r="69" spans="1:27" s="59" customFormat="1" ht="82.5" customHeight="1" x14ac:dyDescent="0.2">
      <c r="A69" s="124" t="s">
        <v>234</v>
      </c>
      <c r="B69" s="125" t="s">
        <v>105</v>
      </c>
      <c r="C69" s="108" t="s">
        <v>156</v>
      </c>
      <c r="D69" s="85"/>
      <c r="E69" s="126">
        <v>0</v>
      </c>
      <c r="F69" s="126"/>
      <c r="G69" s="126"/>
      <c r="H69" s="126"/>
      <c r="I69" s="85"/>
      <c r="J69" s="126"/>
      <c r="K69" s="126">
        <v>0</v>
      </c>
      <c r="L69" s="126"/>
      <c r="M69" s="126"/>
      <c r="N69" s="126">
        <v>0</v>
      </c>
      <c r="O69" s="126"/>
      <c r="P69" s="126">
        <v>0</v>
      </c>
      <c r="Q69" s="83"/>
      <c r="R69" s="83"/>
      <c r="S69" s="81"/>
      <c r="T69" s="85"/>
      <c r="U69" s="81"/>
      <c r="V69" s="167" t="s">
        <v>238</v>
      </c>
      <c r="W69" s="167" t="s">
        <v>119</v>
      </c>
      <c r="X69" s="169">
        <v>350</v>
      </c>
      <c r="Y69" s="169">
        <v>12</v>
      </c>
      <c r="Z69" s="110" t="s">
        <v>235</v>
      </c>
      <c r="AA69" s="110" t="s">
        <v>405</v>
      </c>
    </row>
    <row r="70" spans="1:27" ht="8.4499999999999993" customHeight="1" x14ac:dyDescent="0.25">
      <c r="A70" s="127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84"/>
      <c r="S70" s="84"/>
      <c r="T70" s="84"/>
      <c r="U70" s="84"/>
      <c r="V70" s="84"/>
      <c r="W70" s="84"/>
      <c r="X70" s="84"/>
      <c r="Y70" s="84"/>
      <c r="Z70" s="84"/>
      <c r="AA70" s="84"/>
    </row>
    <row r="71" spans="1:27" ht="25.5" customHeight="1" x14ac:dyDescent="0.25">
      <c r="A71" s="198" t="s">
        <v>242</v>
      </c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</row>
    <row r="72" spans="1:27" ht="21" customHeight="1" x14ac:dyDescent="0.25">
      <c r="A72" s="198" t="s">
        <v>249</v>
      </c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</row>
    <row r="73" spans="1:27" ht="29.25" customHeight="1" x14ac:dyDescent="0.25">
      <c r="A73" s="198" t="s">
        <v>250</v>
      </c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</row>
    <row r="74" spans="1:27" s="129" customFormat="1" ht="16.149999999999999" customHeight="1" x14ac:dyDescent="0.25">
      <c r="A74" s="198" t="s">
        <v>251</v>
      </c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</row>
    <row r="75" spans="1:27" s="129" customFormat="1" ht="16.149999999999999" customHeight="1" x14ac:dyDescent="0.25">
      <c r="A75" s="198" t="s">
        <v>252</v>
      </c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</row>
    <row r="76" spans="1:27" s="129" customFormat="1" ht="16.149999999999999" customHeight="1" x14ac:dyDescent="0.25">
      <c r="A76" s="198" t="s">
        <v>253</v>
      </c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</row>
    <row r="77" spans="1:27" s="129" customFormat="1" ht="16.149999999999999" customHeight="1" x14ac:dyDescent="0.25">
      <c r="A77" s="198" t="s">
        <v>254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</row>
    <row r="78" spans="1:27" s="129" customFormat="1" ht="9.75" customHeight="1" x14ac:dyDescent="0.25">
      <c r="A78" s="198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</row>
    <row r="79" spans="1:27" ht="183.75" customHeight="1" x14ac:dyDescent="0.25">
      <c r="A79" s="196" t="s">
        <v>443</v>
      </c>
      <c r="B79" s="196"/>
      <c r="C79" s="196"/>
      <c r="D79" s="196"/>
      <c r="E79" s="196"/>
      <c r="F79" s="196"/>
      <c r="G79" s="59"/>
      <c r="H79" s="58"/>
      <c r="I79" s="58"/>
      <c r="J79" s="61"/>
      <c r="K79" s="61"/>
      <c r="L79" s="61"/>
      <c r="M79" s="59"/>
      <c r="N79" s="20"/>
      <c r="O79" s="20"/>
      <c r="P79" s="20"/>
      <c r="Q79" s="20"/>
      <c r="R79" s="20"/>
      <c r="Y79" s="197" t="s">
        <v>444</v>
      </c>
      <c r="Z79" s="197"/>
      <c r="AA79" s="130"/>
    </row>
    <row r="80" spans="1:27" ht="13.5" customHeight="1" x14ac:dyDescent="0.25">
      <c r="B80" s="58"/>
      <c r="C80" s="58"/>
      <c r="D80" s="58"/>
      <c r="E80" s="59"/>
      <c r="F80" s="59"/>
      <c r="G80" s="59"/>
      <c r="H80" s="61"/>
      <c r="I80" s="61"/>
      <c r="J80" s="59"/>
      <c r="K80" s="59"/>
      <c r="L80" s="59"/>
      <c r="M80" s="59"/>
      <c r="N80" s="20"/>
      <c r="O80" s="20"/>
      <c r="P80" s="20"/>
      <c r="Q80" s="20"/>
      <c r="R80" s="20"/>
      <c r="Y80" s="199"/>
      <c r="Z80" s="199"/>
      <c r="AA80" s="131"/>
    </row>
    <row r="81" spans="1:17" ht="33" customHeight="1" x14ac:dyDescent="0.25">
      <c r="A81" s="69" t="s">
        <v>350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</row>
    <row r="82" spans="1:17" ht="16.149999999999999" customHeight="1" x14ac:dyDescent="0.25">
      <c r="A82" s="149" t="s">
        <v>351</v>
      </c>
    </row>
    <row r="83" spans="1:17" ht="16.149999999999999" customHeight="1" x14ac:dyDescent="0.25">
      <c r="A83" s="59"/>
    </row>
    <row r="84" spans="1:17" ht="16.149999999999999" customHeight="1" x14ac:dyDescent="0.25">
      <c r="A84" s="149"/>
    </row>
  </sheetData>
  <autoFilter ref="A11:AH69"/>
  <mergeCells count="29">
    <mergeCell ref="A71:AA71"/>
    <mergeCell ref="A72:AA72"/>
    <mergeCell ref="A73:AA73"/>
    <mergeCell ref="A74:AA74"/>
    <mergeCell ref="A75:AA75"/>
    <mergeCell ref="A79:F79"/>
    <mergeCell ref="Y79:Z79"/>
    <mergeCell ref="A76:AA76"/>
    <mergeCell ref="A77:AA77"/>
    <mergeCell ref="Y80:Z80"/>
    <mergeCell ref="A78:AA78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</mergeCells>
  <pageMargins left="0" right="0" top="0" bottom="0" header="0.31496062992125984" footer="0.31496062992125984"/>
  <pageSetup paperSize="9" scale="48" fitToHeight="0" orientation="landscape" r:id="rId1"/>
  <rowBreaks count="4" manualBreakCount="4">
    <brk id="36" max="26" man="1"/>
    <brk id="41" max="26" man="1"/>
    <brk id="46" max="26" man="1"/>
    <brk id="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7"/>
  <sheetViews>
    <sheetView view="pageBreakPreview" zoomScale="70" zoomScaleNormal="100" zoomScaleSheetLayoutView="70" workbookViewId="0">
      <selection activeCell="F54" sqref="F54"/>
    </sheetView>
  </sheetViews>
  <sheetFormatPr defaultColWidth="9.140625" defaultRowHeight="15.75" x14ac:dyDescent="0.25"/>
  <cols>
    <col min="1" max="1" width="12.7109375" style="1" customWidth="1"/>
    <col min="2" max="2" width="69.5703125" style="1" customWidth="1"/>
    <col min="3" max="3" width="10" style="1" customWidth="1"/>
    <col min="4" max="4" width="18.5703125" style="1" customWidth="1"/>
    <col min="5" max="5" width="17.7109375" style="1" customWidth="1"/>
    <col min="6" max="6" width="18.7109375" style="1" customWidth="1"/>
    <col min="7" max="7" width="28.85546875" style="1" customWidth="1"/>
    <col min="8" max="16384" width="9.140625" style="1"/>
  </cols>
  <sheetData>
    <row r="1" spans="1:22" ht="17.25" customHeight="1" x14ac:dyDescent="0.25">
      <c r="A1" s="206" t="s">
        <v>8</v>
      </c>
      <c r="B1" s="206"/>
      <c r="C1" s="206"/>
      <c r="D1" s="206"/>
      <c r="E1" s="206"/>
      <c r="F1" s="206"/>
      <c r="G1" s="206"/>
      <c r="K1" s="206"/>
      <c r="L1" s="206"/>
      <c r="M1" s="206"/>
      <c r="N1" s="206"/>
      <c r="O1" s="206"/>
    </row>
    <row r="2" spans="1:22" x14ac:dyDescent="0.25">
      <c r="A2" s="206" t="s">
        <v>11</v>
      </c>
      <c r="B2" s="206"/>
      <c r="C2" s="206"/>
      <c r="D2" s="206"/>
      <c r="E2" s="206"/>
      <c r="F2" s="206"/>
      <c r="G2" s="206"/>
      <c r="K2" s="206"/>
      <c r="L2" s="206"/>
      <c r="M2" s="206"/>
      <c r="N2" s="206"/>
      <c r="O2" s="206"/>
    </row>
    <row r="3" spans="1:22" x14ac:dyDescent="0.25">
      <c r="A3" s="206" t="s">
        <v>153</v>
      </c>
      <c r="B3" s="206"/>
      <c r="C3" s="206"/>
      <c r="D3" s="206"/>
      <c r="E3" s="206"/>
      <c r="F3" s="206"/>
      <c r="G3" s="206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07" t="s">
        <v>5</v>
      </c>
      <c r="B4" s="207"/>
      <c r="C4" s="207"/>
      <c r="D4" s="207"/>
      <c r="E4" s="207"/>
      <c r="F4" s="207"/>
      <c r="G4" s="207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08" t="s">
        <v>387</v>
      </c>
      <c r="B5" s="208"/>
      <c r="C5" s="208"/>
      <c r="D5" s="208"/>
      <c r="E5" s="208"/>
      <c r="F5" s="208"/>
      <c r="G5" s="208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07" t="s">
        <v>9</v>
      </c>
      <c r="B6" s="207"/>
      <c r="C6" s="207"/>
      <c r="D6" s="207"/>
      <c r="E6" s="207"/>
      <c r="F6" s="207"/>
      <c r="G6" s="207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25">
      <c r="B7" s="7"/>
    </row>
    <row r="8" spans="1:22" ht="18.75" customHeight="1" x14ac:dyDescent="0.25">
      <c r="A8" s="180" t="s">
        <v>255</v>
      </c>
      <c r="B8" s="210" t="s">
        <v>12</v>
      </c>
      <c r="C8" s="210" t="s">
        <v>7</v>
      </c>
      <c r="D8" s="211" t="s">
        <v>30</v>
      </c>
      <c r="E8" s="212"/>
      <c r="F8" s="212"/>
      <c r="G8" s="210" t="s">
        <v>257</v>
      </c>
    </row>
    <row r="9" spans="1:22" ht="38.25" x14ac:dyDescent="0.25">
      <c r="A9" s="180"/>
      <c r="B9" s="210"/>
      <c r="C9" s="210"/>
      <c r="D9" s="132" t="s">
        <v>27</v>
      </c>
      <c r="E9" s="213" t="s">
        <v>31</v>
      </c>
      <c r="F9" s="214"/>
      <c r="G9" s="210"/>
    </row>
    <row r="10" spans="1:22" x14ac:dyDescent="0.25">
      <c r="A10" s="180"/>
      <c r="B10" s="210"/>
      <c r="C10" s="210"/>
      <c r="D10" s="15" t="s">
        <v>17</v>
      </c>
      <c r="E10" s="15" t="s">
        <v>16</v>
      </c>
      <c r="F10" s="15" t="s">
        <v>256</v>
      </c>
      <c r="G10" s="210"/>
    </row>
    <row r="11" spans="1:22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</row>
    <row r="12" spans="1:22" ht="31.5" x14ac:dyDescent="0.25">
      <c r="A12" s="133"/>
      <c r="B12" s="134" t="s">
        <v>106</v>
      </c>
      <c r="C12" s="135"/>
      <c r="D12" s="15"/>
      <c r="E12" s="161"/>
      <c r="F12" s="15"/>
      <c r="G12" s="15"/>
    </row>
    <row r="13" spans="1:22" ht="31.5" x14ac:dyDescent="0.25">
      <c r="A13" s="136" t="s">
        <v>107</v>
      </c>
      <c r="B13" s="38" t="s">
        <v>108</v>
      </c>
      <c r="C13" s="17" t="s">
        <v>109</v>
      </c>
      <c r="D13" s="86" t="s">
        <v>420</v>
      </c>
      <c r="E13" s="86">
        <v>5.8</v>
      </c>
      <c r="F13" s="92" t="s">
        <v>418</v>
      </c>
      <c r="G13" s="86" t="s">
        <v>154</v>
      </c>
    </row>
    <row r="14" spans="1:22" ht="31.5" x14ac:dyDescent="0.25">
      <c r="A14" s="136" t="s">
        <v>110</v>
      </c>
      <c r="B14" s="38" t="s">
        <v>111</v>
      </c>
      <c r="C14" s="17" t="s">
        <v>109</v>
      </c>
      <c r="D14" s="86">
        <v>0.6</v>
      </c>
      <c r="E14" s="86">
        <v>0.7</v>
      </c>
      <c r="F14" s="86">
        <v>0.6</v>
      </c>
      <c r="G14" s="86" t="s">
        <v>154</v>
      </c>
    </row>
    <row r="15" spans="1:22" ht="31.5" x14ac:dyDescent="0.25">
      <c r="A15" s="136" t="s">
        <v>112</v>
      </c>
      <c r="B15" s="38" t="s">
        <v>113</v>
      </c>
      <c r="C15" s="17" t="s">
        <v>114</v>
      </c>
      <c r="D15" s="86">
        <v>0.7</v>
      </c>
      <c r="E15" s="86">
        <v>0.5</v>
      </c>
      <c r="F15" s="86">
        <v>0.6</v>
      </c>
      <c r="G15" s="86" t="s">
        <v>154</v>
      </c>
    </row>
    <row r="16" spans="1:22" ht="47.25" x14ac:dyDescent="0.25">
      <c r="A16" s="136" t="s">
        <v>115</v>
      </c>
      <c r="B16" s="38" t="s">
        <v>116</v>
      </c>
      <c r="C16" s="17" t="s">
        <v>109</v>
      </c>
      <c r="D16" s="86">
        <v>56.3</v>
      </c>
      <c r="E16" s="92">
        <v>68</v>
      </c>
      <c r="F16" s="86">
        <v>56.7</v>
      </c>
      <c r="G16" s="86" t="s">
        <v>154</v>
      </c>
    </row>
    <row r="17" spans="1:7" ht="31.5" x14ac:dyDescent="0.25">
      <c r="A17" s="136" t="s">
        <v>117</v>
      </c>
      <c r="B17" s="38" t="s">
        <v>118</v>
      </c>
      <c r="C17" s="17" t="s">
        <v>119</v>
      </c>
      <c r="D17" s="86">
        <v>6</v>
      </c>
      <c r="E17" s="86">
        <v>74</v>
      </c>
      <c r="F17" s="86">
        <v>1</v>
      </c>
      <c r="G17" s="72" t="s">
        <v>154</v>
      </c>
    </row>
    <row r="18" spans="1:7" ht="69.599999999999994" customHeight="1" x14ac:dyDescent="0.25">
      <c r="A18" s="136" t="s">
        <v>120</v>
      </c>
      <c r="B18" s="38" t="s">
        <v>121</v>
      </c>
      <c r="C18" s="17" t="s">
        <v>109</v>
      </c>
      <c r="D18" s="86" t="s">
        <v>416</v>
      </c>
      <c r="E18" s="92">
        <v>75</v>
      </c>
      <c r="F18" s="92" t="s">
        <v>416</v>
      </c>
      <c r="G18" s="72" t="s">
        <v>154</v>
      </c>
    </row>
    <row r="19" spans="1:7" ht="31.5" x14ac:dyDescent="0.25">
      <c r="A19" s="137"/>
      <c r="B19" s="138" t="s">
        <v>39</v>
      </c>
      <c r="C19" s="135"/>
      <c r="D19" s="86"/>
      <c r="E19" s="162"/>
      <c r="F19" s="86"/>
      <c r="G19" s="86" t="s">
        <v>154</v>
      </c>
    </row>
    <row r="20" spans="1:7" ht="63" x14ac:dyDescent="0.25">
      <c r="A20" s="37" t="s">
        <v>122</v>
      </c>
      <c r="B20" s="38" t="s">
        <v>123</v>
      </c>
      <c r="C20" s="17" t="s">
        <v>109</v>
      </c>
      <c r="D20" s="86">
        <v>73.5</v>
      </c>
      <c r="E20" s="92">
        <v>60</v>
      </c>
      <c r="F20" s="92">
        <v>79</v>
      </c>
      <c r="G20" s="86" t="s">
        <v>154</v>
      </c>
    </row>
    <row r="21" spans="1:7" ht="63" x14ac:dyDescent="0.25">
      <c r="A21" s="37" t="s">
        <v>124</v>
      </c>
      <c r="B21" s="38" t="s">
        <v>125</v>
      </c>
      <c r="C21" s="17" t="s">
        <v>109</v>
      </c>
      <c r="D21" s="92">
        <v>0.9</v>
      </c>
      <c r="E21" s="92">
        <v>10</v>
      </c>
      <c r="F21" s="86">
        <v>0.7</v>
      </c>
      <c r="G21" s="86" t="s">
        <v>154</v>
      </c>
    </row>
    <row r="22" spans="1:7" s="16" customFormat="1" ht="47.25" x14ac:dyDescent="0.25">
      <c r="A22" s="37" t="s">
        <v>208</v>
      </c>
      <c r="B22" s="38" t="s">
        <v>209</v>
      </c>
      <c r="C22" s="17" t="s">
        <v>109</v>
      </c>
      <c r="D22" s="86">
        <v>1.8</v>
      </c>
      <c r="E22" s="86">
        <v>5.5</v>
      </c>
      <c r="F22" s="92">
        <v>2</v>
      </c>
      <c r="G22" s="86" t="s">
        <v>154</v>
      </c>
    </row>
    <row r="23" spans="1:7" s="16" customFormat="1" ht="68.45" customHeight="1" x14ac:dyDescent="0.25">
      <c r="A23" s="37" t="s">
        <v>210</v>
      </c>
      <c r="B23" s="38" t="s">
        <v>236</v>
      </c>
      <c r="C23" s="17" t="s">
        <v>109</v>
      </c>
      <c r="D23" s="86">
        <v>13.4</v>
      </c>
      <c r="E23" s="92">
        <v>12</v>
      </c>
      <c r="F23" s="86">
        <v>12.5</v>
      </c>
      <c r="G23" s="86" t="s">
        <v>154</v>
      </c>
    </row>
    <row r="24" spans="1:7" s="16" customFormat="1" ht="47.25" x14ac:dyDescent="0.25">
      <c r="A24" s="37" t="s">
        <v>211</v>
      </c>
      <c r="B24" s="38" t="s">
        <v>218</v>
      </c>
      <c r="C24" s="17" t="s">
        <v>109</v>
      </c>
      <c r="D24" s="86">
        <v>3.5</v>
      </c>
      <c r="E24" s="92">
        <v>3</v>
      </c>
      <c r="F24" s="86">
        <v>3.8</v>
      </c>
      <c r="G24" s="86" t="s">
        <v>154</v>
      </c>
    </row>
    <row r="25" spans="1:7" s="16" customFormat="1" ht="78.75" x14ac:dyDescent="0.25">
      <c r="A25" s="37" t="s">
        <v>212</v>
      </c>
      <c r="B25" s="38" t="s">
        <v>219</v>
      </c>
      <c r="C25" s="17" t="s">
        <v>109</v>
      </c>
      <c r="D25" s="92">
        <v>3.3</v>
      </c>
      <c r="E25" s="92">
        <v>3</v>
      </c>
      <c r="F25" s="92">
        <v>1.9</v>
      </c>
      <c r="G25" s="86" t="s">
        <v>154</v>
      </c>
    </row>
    <row r="26" spans="1:7" s="16" customFormat="1" ht="47.25" x14ac:dyDescent="0.25">
      <c r="A26" s="37" t="s">
        <v>213</v>
      </c>
      <c r="B26" s="38" t="s">
        <v>233</v>
      </c>
      <c r="C26" s="17" t="s">
        <v>109</v>
      </c>
      <c r="D26" s="86">
        <v>25.9</v>
      </c>
      <c r="E26" s="92">
        <v>10</v>
      </c>
      <c r="F26" s="92">
        <v>17.7</v>
      </c>
      <c r="G26" s="86" t="s">
        <v>154</v>
      </c>
    </row>
    <row r="27" spans="1:7" s="16" customFormat="1" ht="51.6" customHeight="1" x14ac:dyDescent="0.25">
      <c r="A27" s="37" t="s">
        <v>214</v>
      </c>
      <c r="B27" s="38" t="s">
        <v>220</v>
      </c>
      <c r="C27" s="17" t="s">
        <v>109</v>
      </c>
      <c r="D27" s="86">
        <v>26.7</v>
      </c>
      <c r="E27" s="92">
        <v>10</v>
      </c>
      <c r="F27" s="92">
        <v>19.2</v>
      </c>
      <c r="G27" s="86" t="s">
        <v>154</v>
      </c>
    </row>
    <row r="28" spans="1:7" s="16" customFormat="1" ht="47.25" x14ac:dyDescent="0.25">
      <c r="A28" s="37" t="s">
        <v>215</v>
      </c>
      <c r="B28" s="38" t="s">
        <v>239</v>
      </c>
      <c r="C28" s="17" t="s">
        <v>109</v>
      </c>
      <c r="D28" s="92">
        <v>5</v>
      </c>
      <c r="E28" s="92">
        <v>3</v>
      </c>
      <c r="F28" s="92">
        <v>5.9</v>
      </c>
      <c r="G28" s="86" t="s">
        <v>154</v>
      </c>
    </row>
    <row r="29" spans="1:7" s="16" customFormat="1" ht="94.5" x14ac:dyDescent="0.25">
      <c r="A29" s="37" t="s">
        <v>216</v>
      </c>
      <c r="B29" s="38" t="s">
        <v>221</v>
      </c>
      <c r="C29" s="17" t="s">
        <v>109</v>
      </c>
      <c r="D29" s="86">
        <v>0.4</v>
      </c>
      <c r="E29" s="86">
        <v>0.3</v>
      </c>
      <c r="F29" s="86">
        <v>0.5</v>
      </c>
      <c r="G29" s="86" t="s">
        <v>154</v>
      </c>
    </row>
    <row r="30" spans="1:7" ht="31.5" x14ac:dyDescent="0.25">
      <c r="A30" s="37" t="s">
        <v>217</v>
      </c>
      <c r="B30" s="38" t="s">
        <v>222</v>
      </c>
      <c r="C30" s="17" t="s">
        <v>109</v>
      </c>
      <c r="D30" s="86">
        <v>31.1</v>
      </c>
      <c r="E30" s="92">
        <v>35</v>
      </c>
      <c r="F30" s="86">
        <v>39.9</v>
      </c>
      <c r="G30" s="86" t="s">
        <v>154</v>
      </c>
    </row>
    <row r="31" spans="1:7" s="67" customFormat="1" ht="110.25" x14ac:dyDescent="0.25">
      <c r="A31" s="37" t="s">
        <v>345</v>
      </c>
      <c r="B31" s="38" t="s">
        <v>348</v>
      </c>
      <c r="C31" s="17" t="s">
        <v>119</v>
      </c>
      <c r="D31" s="86" t="s">
        <v>154</v>
      </c>
      <c r="E31" s="163">
        <v>40</v>
      </c>
      <c r="F31" s="86">
        <v>0</v>
      </c>
      <c r="G31" s="86" t="s">
        <v>154</v>
      </c>
    </row>
    <row r="32" spans="1:7" s="67" customFormat="1" ht="94.5" x14ac:dyDescent="0.25">
      <c r="A32" s="150" t="s">
        <v>390</v>
      </c>
      <c r="B32" s="145" t="s">
        <v>391</v>
      </c>
      <c r="C32" s="17" t="s">
        <v>119</v>
      </c>
      <c r="D32" s="86" t="s">
        <v>154</v>
      </c>
      <c r="E32" s="163">
        <v>1736</v>
      </c>
      <c r="F32" s="86">
        <v>0</v>
      </c>
      <c r="G32" s="86" t="s">
        <v>154</v>
      </c>
    </row>
    <row r="33" spans="1:7" s="67" customFormat="1" ht="78.75" x14ac:dyDescent="0.25">
      <c r="A33" s="150" t="s">
        <v>392</v>
      </c>
      <c r="B33" s="145" t="s">
        <v>393</v>
      </c>
      <c r="C33" s="17" t="s">
        <v>119</v>
      </c>
      <c r="D33" s="86" t="s">
        <v>154</v>
      </c>
      <c r="E33" s="163">
        <v>100</v>
      </c>
      <c r="F33" s="86">
        <v>0</v>
      </c>
      <c r="G33" s="86" t="s">
        <v>154</v>
      </c>
    </row>
    <row r="34" spans="1:7" s="67" customFormat="1" ht="78.75" x14ac:dyDescent="0.25">
      <c r="A34" s="150" t="s">
        <v>394</v>
      </c>
      <c r="B34" s="145" t="s">
        <v>395</v>
      </c>
      <c r="C34" s="17" t="s">
        <v>119</v>
      </c>
      <c r="D34" s="86" t="s">
        <v>154</v>
      </c>
      <c r="E34" s="163">
        <v>100</v>
      </c>
      <c r="F34" s="86">
        <v>0</v>
      </c>
      <c r="G34" s="86" t="s">
        <v>154</v>
      </c>
    </row>
    <row r="35" spans="1:7" s="67" customFormat="1" ht="78.75" x14ac:dyDescent="0.25">
      <c r="A35" s="150" t="s">
        <v>394</v>
      </c>
      <c r="B35" s="145" t="s">
        <v>395</v>
      </c>
      <c r="C35" s="17" t="s">
        <v>119</v>
      </c>
      <c r="D35" s="86" t="s">
        <v>154</v>
      </c>
      <c r="E35" s="163">
        <v>100</v>
      </c>
      <c r="F35" s="86">
        <v>0</v>
      </c>
      <c r="G35" s="86" t="s">
        <v>154</v>
      </c>
    </row>
    <row r="36" spans="1:7" s="67" customFormat="1" ht="47.25" x14ac:dyDescent="0.25">
      <c r="A36" s="150" t="s">
        <v>396</v>
      </c>
      <c r="B36" s="145" t="s">
        <v>397</v>
      </c>
      <c r="C36" s="17" t="s">
        <v>119</v>
      </c>
      <c r="D36" s="86" t="s">
        <v>154</v>
      </c>
      <c r="E36" s="163">
        <v>60</v>
      </c>
      <c r="F36" s="86" t="s">
        <v>154</v>
      </c>
      <c r="G36" s="86" t="s">
        <v>154</v>
      </c>
    </row>
    <row r="37" spans="1:7" s="67" customFormat="1" ht="47.25" x14ac:dyDescent="0.25">
      <c r="A37" s="150" t="s">
        <v>398</v>
      </c>
      <c r="B37" s="145" t="s">
        <v>399</v>
      </c>
      <c r="C37" s="17" t="s">
        <v>119</v>
      </c>
      <c r="D37" s="86" t="s">
        <v>154</v>
      </c>
      <c r="E37" s="163">
        <v>60</v>
      </c>
      <c r="F37" s="86" t="s">
        <v>154</v>
      </c>
      <c r="G37" s="86" t="s">
        <v>154</v>
      </c>
    </row>
    <row r="38" spans="1:7" x14ac:dyDescent="0.25">
      <c r="A38" s="139"/>
      <c r="B38" s="140" t="s">
        <v>126</v>
      </c>
      <c r="C38" s="141"/>
      <c r="D38" s="18"/>
      <c r="E38" s="164"/>
      <c r="F38" s="18"/>
      <c r="G38" s="86" t="s">
        <v>154</v>
      </c>
    </row>
    <row r="39" spans="1:7" ht="78" customHeight="1" x14ac:dyDescent="0.25">
      <c r="A39" s="139" t="s">
        <v>127</v>
      </c>
      <c r="B39" s="38" t="s">
        <v>128</v>
      </c>
      <c r="C39" s="17" t="s">
        <v>119</v>
      </c>
      <c r="D39" s="86">
        <v>194</v>
      </c>
      <c r="E39" s="86">
        <v>1070</v>
      </c>
      <c r="F39" s="86">
        <v>149</v>
      </c>
      <c r="G39" s="95" t="s">
        <v>154</v>
      </c>
    </row>
    <row r="40" spans="1:7" ht="78" customHeight="1" x14ac:dyDescent="0.25">
      <c r="A40" s="139" t="s">
        <v>129</v>
      </c>
      <c r="B40" s="38" t="s">
        <v>130</v>
      </c>
      <c r="C40" s="17" t="s">
        <v>131</v>
      </c>
      <c r="D40" s="163">
        <v>35</v>
      </c>
      <c r="E40" s="86">
        <v>47</v>
      </c>
      <c r="F40" s="86">
        <v>36.700000000000003</v>
      </c>
      <c r="G40" s="95" t="s">
        <v>154</v>
      </c>
    </row>
    <row r="41" spans="1:7" ht="47.25" x14ac:dyDescent="0.25">
      <c r="A41" s="139" t="s">
        <v>132</v>
      </c>
      <c r="B41" s="38" t="s">
        <v>133</v>
      </c>
      <c r="C41" s="17" t="s">
        <v>119</v>
      </c>
      <c r="D41" s="86" t="s">
        <v>416</v>
      </c>
      <c r="E41" s="86">
        <v>70</v>
      </c>
      <c r="F41" s="86" t="s">
        <v>416</v>
      </c>
      <c r="G41" s="95" t="s">
        <v>154</v>
      </c>
    </row>
    <row r="42" spans="1:7" ht="62.45" customHeight="1" x14ac:dyDescent="0.25">
      <c r="A42" s="139" t="s">
        <v>134</v>
      </c>
      <c r="B42" s="38" t="s">
        <v>135</v>
      </c>
      <c r="C42" s="17" t="s">
        <v>136</v>
      </c>
      <c r="D42" s="86" t="s">
        <v>416</v>
      </c>
      <c r="E42" s="92">
        <v>900</v>
      </c>
      <c r="F42" s="86" t="s">
        <v>416</v>
      </c>
      <c r="G42" s="95" t="s">
        <v>154</v>
      </c>
    </row>
    <row r="43" spans="1:7" ht="62.45" customHeight="1" x14ac:dyDescent="0.25">
      <c r="A43" s="139" t="s">
        <v>137</v>
      </c>
      <c r="B43" s="38" t="s">
        <v>138</v>
      </c>
      <c r="C43" s="17" t="s">
        <v>114</v>
      </c>
      <c r="D43" s="86" t="s">
        <v>416</v>
      </c>
      <c r="E43" s="86">
        <v>53000</v>
      </c>
      <c r="F43" s="86" t="s">
        <v>416</v>
      </c>
      <c r="G43" s="95" t="s">
        <v>154</v>
      </c>
    </row>
    <row r="44" spans="1:7" ht="62.45" customHeight="1" x14ac:dyDescent="0.25">
      <c r="A44" s="139" t="s">
        <v>139</v>
      </c>
      <c r="B44" s="38" t="s">
        <v>140</v>
      </c>
      <c r="C44" s="17" t="s">
        <v>119</v>
      </c>
      <c r="D44" s="86" t="s">
        <v>416</v>
      </c>
      <c r="E44" s="86">
        <v>195000</v>
      </c>
      <c r="F44" s="86" t="s">
        <v>416</v>
      </c>
      <c r="G44" s="95" t="s">
        <v>154</v>
      </c>
    </row>
    <row r="45" spans="1:7" ht="45" customHeight="1" x14ac:dyDescent="0.25">
      <c r="A45" s="139" t="s">
        <v>141</v>
      </c>
      <c r="B45" s="38" t="s">
        <v>142</v>
      </c>
      <c r="C45" s="142" t="s">
        <v>109</v>
      </c>
      <c r="D45" s="86" t="s">
        <v>416</v>
      </c>
      <c r="E45" s="86">
        <v>13.2</v>
      </c>
      <c r="F45" s="86" t="s">
        <v>416</v>
      </c>
      <c r="G45" s="95" t="s">
        <v>154</v>
      </c>
    </row>
    <row r="46" spans="1:7" ht="47.25" x14ac:dyDescent="0.25">
      <c r="A46" s="139"/>
      <c r="B46" s="143" t="s">
        <v>34</v>
      </c>
      <c r="C46" s="144"/>
      <c r="D46" s="86"/>
      <c r="E46" s="165"/>
      <c r="F46" s="18"/>
      <c r="G46" s="86" t="s">
        <v>154</v>
      </c>
    </row>
    <row r="47" spans="1:7" ht="126" customHeight="1" x14ac:dyDescent="0.25">
      <c r="A47" s="139" t="s">
        <v>225</v>
      </c>
      <c r="B47" s="38" t="s">
        <v>143</v>
      </c>
      <c r="C47" s="17" t="s">
        <v>119</v>
      </c>
      <c r="D47" s="72">
        <v>90</v>
      </c>
      <c r="E47" s="86">
        <v>500</v>
      </c>
      <c r="F47" s="72">
        <v>101</v>
      </c>
      <c r="G47" s="86" t="s">
        <v>154</v>
      </c>
    </row>
    <row r="48" spans="1:7" ht="94.5" customHeight="1" x14ac:dyDescent="0.25">
      <c r="A48" s="139" t="s">
        <v>226</v>
      </c>
      <c r="B48" s="145" t="s">
        <v>144</v>
      </c>
      <c r="C48" s="142" t="s">
        <v>109</v>
      </c>
      <c r="D48" s="72">
        <v>100</v>
      </c>
      <c r="E48" s="18">
        <v>100</v>
      </c>
      <c r="F48" s="166">
        <v>86.8</v>
      </c>
      <c r="G48" s="86" t="s">
        <v>154</v>
      </c>
    </row>
    <row r="49" spans="1:12" ht="188.25" customHeight="1" x14ac:dyDescent="0.25">
      <c r="A49" s="139" t="s">
        <v>227</v>
      </c>
      <c r="B49" s="38" t="s">
        <v>145</v>
      </c>
      <c r="C49" s="17" t="s">
        <v>109</v>
      </c>
      <c r="D49" s="72" t="s">
        <v>417</v>
      </c>
      <c r="E49" s="86">
        <v>10</v>
      </c>
      <c r="F49" s="72" t="s">
        <v>417</v>
      </c>
      <c r="G49" s="72"/>
    </row>
    <row r="50" spans="1:12" ht="45.75" customHeight="1" x14ac:dyDescent="0.25">
      <c r="A50" s="139" t="s">
        <v>228</v>
      </c>
      <c r="B50" s="38" t="s">
        <v>146</v>
      </c>
      <c r="C50" s="17" t="s">
        <v>109</v>
      </c>
      <c r="D50" s="72" t="s">
        <v>417</v>
      </c>
      <c r="E50" s="86">
        <v>5</v>
      </c>
      <c r="F50" s="72" t="s">
        <v>417</v>
      </c>
      <c r="G50" s="46"/>
    </row>
    <row r="51" spans="1:12" ht="68.45" customHeight="1" x14ac:dyDescent="0.25">
      <c r="A51" s="139" t="s">
        <v>229</v>
      </c>
      <c r="B51" s="38" t="s">
        <v>147</v>
      </c>
      <c r="C51" s="17" t="s">
        <v>109</v>
      </c>
      <c r="D51" s="72" t="s">
        <v>417</v>
      </c>
      <c r="E51" s="86">
        <v>72</v>
      </c>
      <c r="F51" s="72" t="s">
        <v>417</v>
      </c>
      <c r="G51" s="46"/>
    </row>
    <row r="52" spans="1:12" ht="56.45" customHeight="1" x14ac:dyDescent="0.25">
      <c r="A52" s="139" t="s">
        <v>223</v>
      </c>
      <c r="B52" s="38" t="s">
        <v>148</v>
      </c>
      <c r="C52" s="17" t="s">
        <v>109</v>
      </c>
      <c r="D52" s="72" t="s">
        <v>417</v>
      </c>
      <c r="E52" s="86">
        <v>70</v>
      </c>
      <c r="F52" s="72" t="s">
        <v>417</v>
      </c>
      <c r="G52" s="46"/>
    </row>
    <row r="53" spans="1:12" ht="55.9" customHeight="1" x14ac:dyDescent="0.25">
      <c r="A53" s="139" t="s">
        <v>224</v>
      </c>
      <c r="B53" s="38" t="s">
        <v>149</v>
      </c>
      <c r="C53" s="142" t="s">
        <v>109</v>
      </c>
      <c r="D53" s="72" t="s">
        <v>417</v>
      </c>
      <c r="E53" s="86">
        <v>2</v>
      </c>
      <c r="F53" s="72" t="s">
        <v>417</v>
      </c>
      <c r="G53" s="46"/>
    </row>
    <row r="54" spans="1:12" ht="83.25" customHeight="1" x14ac:dyDescent="0.25">
      <c r="A54" s="139" t="s">
        <v>230</v>
      </c>
      <c r="B54" s="38" t="s">
        <v>150</v>
      </c>
      <c r="C54" s="142" t="s">
        <v>109</v>
      </c>
      <c r="D54" s="72">
        <v>10.9</v>
      </c>
      <c r="E54" s="86">
        <v>100</v>
      </c>
      <c r="F54" s="72">
        <v>8.9</v>
      </c>
      <c r="G54" s="86" t="s">
        <v>154</v>
      </c>
    </row>
    <row r="55" spans="1:12" ht="162.75" customHeight="1" x14ac:dyDescent="0.25">
      <c r="A55" s="139" t="s">
        <v>231</v>
      </c>
      <c r="B55" s="46" t="s">
        <v>151</v>
      </c>
      <c r="C55" s="146" t="s">
        <v>109</v>
      </c>
      <c r="D55" s="72" t="s">
        <v>417</v>
      </c>
      <c r="E55" s="72">
        <v>14</v>
      </c>
      <c r="F55" s="72" t="s">
        <v>417</v>
      </c>
      <c r="G55" s="72"/>
    </row>
    <row r="56" spans="1:12" ht="141.75" x14ac:dyDescent="0.25">
      <c r="A56" s="139" t="s">
        <v>232</v>
      </c>
      <c r="B56" s="46" t="s">
        <v>152</v>
      </c>
      <c r="C56" s="147" t="s">
        <v>109</v>
      </c>
      <c r="D56" s="72">
        <v>0</v>
      </c>
      <c r="E56" s="72">
        <v>95</v>
      </c>
      <c r="F56" s="72">
        <v>100</v>
      </c>
      <c r="G56" s="72"/>
    </row>
    <row r="57" spans="1:12" ht="21.6" customHeight="1" x14ac:dyDescent="0.25">
      <c r="A57" s="202" t="s">
        <v>258</v>
      </c>
      <c r="B57" s="203"/>
      <c r="C57" s="203"/>
      <c r="D57" s="203"/>
      <c r="E57" s="203"/>
      <c r="F57" s="203"/>
      <c r="G57" s="203"/>
    </row>
    <row r="58" spans="1:12" ht="30" customHeight="1" x14ac:dyDescent="0.25">
      <c r="A58" s="200" t="s">
        <v>259</v>
      </c>
      <c r="B58" s="201"/>
      <c r="C58" s="201"/>
      <c r="D58" s="201"/>
      <c r="E58" s="201"/>
      <c r="F58" s="201"/>
      <c r="G58" s="201"/>
    </row>
    <row r="59" spans="1:12" ht="15.75" customHeight="1" x14ac:dyDescent="0.25">
      <c r="A59" s="200" t="s">
        <v>260</v>
      </c>
      <c r="B59" s="201"/>
      <c r="C59" s="201"/>
      <c r="D59" s="201"/>
      <c r="E59" s="201"/>
      <c r="F59" s="201"/>
      <c r="G59" s="201"/>
    </row>
    <row r="60" spans="1:12" ht="15.75" customHeight="1" x14ac:dyDescent="0.25">
      <c r="A60" s="200" t="s">
        <v>419</v>
      </c>
      <c r="B60" s="201"/>
      <c r="C60" s="201"/>
      <c r="D60" s="201"/>
      <c r="E60" s="201"/>
      <c r="F60" s="201"/>
      <c r="G60" s="201"/>
    </row>
    <row r="61" spans="1:12" s="67" customFormat="1" ht="20.25" customHeight="1" x14ac:dyDescent="0.25">
      <c r="A61" s="204"/>
      <c r="B61" s="204"/>
      <c r="C61" s="74"/>
      <c r="D61" s="74"/>
      <c r="E61" s="74"/>
      <c r="F61" s="74"/>
      <c r="G61" s="74"/>
    </row>
    <row r="62" spans="1:12" ht="45" customHeight="1" x14ac:dyDescent="0.25">
      <c r="A62" s="209" t="s">
        <v>445</v>
      </c>
      <c r="B62" s="209"/>
      <c r="C62" s="12" t="s">
        <v>3</v>
      </c>
      <c r="D62" s="12"/>
      <c r="E62" s="12"/>
      <c r="F62" s="197" t="s">
        <v>444</v>
      </c>
      <c r="G62" s="197"/>
      <c r="H62" s="14"/>
      <c r="I62" s="14"/>
      <c r="J62" s="14"/>
      <c r="K62" s="14"/>
      <c r="L62" s="14"/>
    </row>
    <row r="63" spans="1:12" ht="26.25" customHeight="1" x14ac:dyDescent="0.25">
      <c r="A63" s="9"/>
      <c r="B63" s="3" t="s">
        <v>6</v>
      </c>
      <c r="C63" s="10" t="s">
        <v>13</v>
      </c>
      <c r="D63" s="10"/>
      <c r="E63" s="10"/>
      <c r="F63" s="205" t="s">
        <v>193</v>
      </c>
      <c r="G63" s="205"/>
      <c r="H63" s="11"/>
      <c r="I63" s="11"/>
      <c r="J63" s="11"/>
      <c r="K63" s="11"/>
      <c r="L63" s="11"/>
    </row>
    <row r="64" spans="1:12" s="67" customFormat="1" ht="22.5" customHeight="1" x14ac:dyDescent="0.25">
      <c r="A64" s="69"/>
      <c r="B64" s="68"/>
      <c r="C64" s="10"/>
      <c r="D64" s="10"/>
      <c r="E64" s="10"/>
      <c r="F64" s="73"/>
      <c r="H64" s="70"/>
      <c r="I64" s="70"/>
      <c r="J64" s="70"/>
      <c r="K64" s="70"/>
      <c r="L64" s="70"/>
    </row>
    <row r="65" spans="1:12" s="67" customFormat="1" ht="18" customHeight="1" x14ac:dyDescent="0.25">
      <c r="A65" s="69"/>
      <c r="B65" s="68"/>
      <c r="C65" s="10"/>
      <c r="D65" s="10"/>
      <c r="E65" s="10"/>
      <c r="F65" s="73"/>
      <c r="H65" s="70"/>
      <c r="I65" s="70"/>
      <c r="J65" s="70"/>
      <c r="K65" s="70"/>
      <c r="L65" s="70"/>
    </row>
    <row r="66" spans="1:12" ht="17.25" customHeight="1" x14ac:dyDescent="0.25">
      <c r="A66" s="69" t="s">
        <v>350</v>
      </c>
      <c r="B66" s="9"/>
      <c r="C66" s="8"/>
      <c r="D66" s="8"/>
      <c r="E66" s="8"/>
      <c r="F66" s="8"/>
      <c r="G66" s="8"/>
      <c r="H66" s="11"/>
      <c r="I66" s="11"/>
      <c r="J66" s="11"/>
      <c r="K66" s="11"/>
      <c r="L66" s="11"/>
    </row>
    <row r="67" spans="1:12" x14ac:dyDescent="0.25">
      <c r="A67" s="149" t="s">
        <v>351</v>
      </c>
    </row>
  </sheetData>
  <mergeCells count="22">
    <mergeCell ref="F63:G63"/>
    <mergeCell ref="K1:O1"/>
    <mergeCell ref="K2:O2"/>
    <mergeCell ref="A6:G6"/>
    <mergeCell ref="A1:G1"/>
    <mergeCell ref="A2:G2"/>
    <mergeCell ref="A3:G3"/>
    <mergeCell ref="A4:G4"/>
    <mergeCell ref="A5:G5"/>
    <mergeCell ref="A62:B62"/>
    <mergeCell ref="C8:C10"/>
    <mergeCell ref="G8:G10"/>
    <mergeCell ref="A8:A10"/>
    <mergeCell ref="B8:B10"/>
    <mergeCell ref="D8:F8"/>
    <mergeCell ref="E9:F9"/>
    <mergeCell ref="F62:G62"/>
    <mergeCell ref="A58:G58"/>
    <mergeCell ref="A57:G57"/>
    <mergeCell ref="A59:G59"/>
    <mergeCell ref="A60:G60"/>
    <mergeCell ref="A61:B61"/>
  </mergeCells>
  <pageMargins left="0.51181102362204722" right="0.11811023622047245" top="0.35433070866141736" bottom="0.35433070866141736" header="0.11811023622047245" footer="0.11811023622047245"/>
  <pageSetup paperSize="9" scale="79" fitToHeight="0" orientation="landscape" r:id="rId1"/>
  <rowBreaks count="3" manualBreakCount="3">
    <brk id="22" max="6" man="1"/>
    <brk id="37" max="6" man="1"/>
    <brk id="4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10"/>
  <sheetViews>
    <sheetView view="pageBreakPreview" topLeftCell="A3" zoomScale="80" zoomScaleNormal="70" zoomScaleSheetLayoutView="80" zoomScalePageLayoutView="55" workbookViewId="0">
      <selection activeCell="I104" sqref="I104"/>
    </sheetView>
  </sheetViews>
  <sheetFormatPr defaultColWidth="9.140625" defaultRowHeight="15.75" x14ac:dyDescent="0.25"/>
  <cols>
    <col min="1" max="1" width="12.85546875" style="20" customWidth="1"/>
    <col min="2" max="2" width="34.5703125" style="20" customWidth="1"/>
    <col min="3" max="3" width="9.42578125" style="20" customWidth="1"/>
    <col min="4" max="4" width="22.140625" style="20" customWidth="1"/>
    <col min="5" max="5" width="17.28515625" style="20" customWidth="1"/>
    <col min="6" max="6" width="14.7109375" style="20" customWidth="1"/>
    <col min="7" max="7" width="14" style="20" customWidth="1"/>
    <col min="8" max="8" width="13.85546875" style="20" customWidth="1"/>
    <col min="9" max="9" width="13.42578125" style="21" customWidth="1"/>
    <col min="10" max="10" width="11.85546875" style="20" customWidth="1"/>
    <col min="11" max="11" width="12.42578125" style="20" customWidth="1"/>
    <col min="12" max="12" width="11.5703125" style="20" customWidth="1"/>
    <col min="13" max="13" width="12.28515625" style="20" customWidth="1"/>
    <col min="14" max="14" width="11.140625" style="20" customWidth="1"/>
    <col min="15" max="15" width="11.7109375" style="20" customWidth="1"/>
    <col min="16" max="16" width="12" style="20" customWidth="1"/>
    <col min="17" max="17" width="19.85546875" style="20" customWidth="1"/>
    <col min="18" max="21" width="9.140625" style="20"/>
    <col min="22" max="22" width="10.5703125" style="20" bestFit="1" customWidth="1"/>
    <col min="23" max="16384" width="9.140625" style="20"/>
  </cols>
  <sheetData>
    <row r="1" spans="1:22" x14ac:dyDescent="0.25">
      <c r="A1" s="170" t="s">
        <v>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2" x14ac:dyDescent="0.25">
      <c r="A2" s="170" t="s">
        <v>261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22" x14ac:dyDescent="0.25">
      <c r="A3" s="215" t="s">
        <v>153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2"/>
      <c r="S3" s="22"/>
      <c r="T3" s="22"/>
      <c r="U3" s="22"/>
      <c r="V3" s="22"/>
    </row>
    <row r="4" spans="1:22" ht="13.15" customHeight="1" x14ac:dyDescent="0.25">
      <c r="A4" s="171" t="s">
        <v>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2"/>
      <c r="S4" s="22"/>
      <c r="T4" s="22"/>
      <c r="U4" s="22"/>
      <c r="V4" s="22"/>
    </row>
    <row r="5" spans="1:22" x14ac:dyDescent="0.25">
      <c r="A5" s="215" t="s">
        <v>387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22"/>
      <c r="S5" s="22"/>
      <c r="T5" s="22"/>
      <c r="U5" s="22"/>
      <c r="V5" s="22"/>
    </row>
    <row r="6" spans="1:22" x14ac:dyDescent="0.25">
      <c r="A6" s="171" t="s">
        <v>262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23"/>
      <c r="S6" s="23"/>
      <c r="T6" s="23"/>
      <c r="U6" s="23"/>
      <c r="V6" s="23"/>
    </row>
    <row r="7" spans="1:22" s="24" customFormat="1" ht="35.25" customHeight="1" x14ac:dyDescent="0.25">
      <c r="A7" s="210" t="s">
        <v>263</v>
      </c>
      <c r="B7" s="210" t="s">
        <v>264</v>
      </c>
      <c r="C7" s="210" t="s">
        <v>265</v>
      </c>
      <c r="D7" s="210" t="s">
        <v>266</v>
      </c>
      <c r="E7" s="210" t="s">
        <v>267</v>
      </c>
      <c r="F7" s="210" t="s">
        <v>268</v>
      </c>
      <c r="G7" s="210" t="s">
        <v>269</v>
      </c>
      <c r="H7" s="210" t="s">
        <v>270</v>
      </c>
      <c r="I7" s="210" t="s">
        <v>271</v>
      </c>
      <c r="J7" s="210"/>
      <c r="K7" s="210"/>
      <c r="L7" s="210"/>
      <c r="M7" s="210"/>
      <c r="N7" s="210"/>
      <c r="O7" s="210"/>
      <c r="P7" s="210"/>
      <c r="Q7" s="180" t="s">
        <v>272</v>
      </c>
    </row>
    <row r="8" spans="1:22" s="24" customFormat="1" ht="34.5" customHeight="1" x14ac:dyDescent="0.25">
      <c r="A8" s="210"/>
      <c r="B8" s="210"/>
      <c r="C8" s="210"/>
      <c r="D8" s="210"/>
      <c r="E8" s="210"/>
      <c r="F8" s="210"/>
      <c r="G8" s="210"/>
      <c r="H8" s="210"/>
      <c r="I8" s="219" t="s">
        <v>273</v>
      </c>
      <c r="J8" s="219"/>
      <c r="K8" s="219" t="s">
        <v>274</v>
      </c>
      <c r="L8" s="219"/>
      <c r="M8" s="219" t="s">
        <v>275</v>
      </c>
      <c r="N8" s="219"/>
      <c r="O8" s="219" t="s">
        <v>276</v>
      </c>
      <c r="P8" s="219"/>
      <c r="Q8" s="180"/>
    </row>
    <row r="9" spans="1:22" s="24" customFormat="1" ht="50.45" customHeight="1" x14ac:dyDescent="0.25">
      <c r="A9" s="210"/>
      <c r="B9" s="210"/>
      <c r="C9" s="210"/>
      <c r="D9" s="210"/>
      <c r="E9" s="210"/>
      <c r="F9" s="210"/>
      <c r="G9" s="210"/>
      <c r="H9" s="210"/>
      <c r="I9" s="25" t="s">
        <v>16</v>
      </c>
      <c r="J9" s="26" t="s">
        <v>17</v>
      </c>
      <c r="K9" s="26" t="s">
        <v>16</v>
      </c>
      <c r="L9" s="26" t="s">
        <v>17</v>
      </c>
      <c r="M9" s="26" t="s">
        <v>16</v>
      </c>
      <c r="N9" s="91" t="s">
        <v>346</v>
      </c>
      <c r="O9" s="26" t="s">
        <v>16</v>
      </c>
      <c r="P9" s="26" t="s">
        <v>17</v>
      </c>
      <c r="Q9" s="180"/>
    </row>
    <row r="10" spans="1:22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8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</row>
    <row r="11" spans="1:22" s="35" customFormat="1" ht="47.25" x14ac:dyDescent="0.25">
      <c r="A11" s="29"/>
      <c r="B11" s="30" t="s">
        <v>39</v>
      </c>
      <c r="C11" s="31"/>
      <c r="D11" s="31"/>
      <c r="E11" s="32"/>
      <c r="F11" s="32"/>
      <c r="G11" s="32"/>
      <c r="H11" s="32"/>
      <c r="I11" s="33"/>
      <c r="J11" s="33"/>
      <c r="K11" s="33"/>
      <c r="L11" s="33"/>
      <c r="M11" s="33"/>
      <c r="N11" s="88"/>
      <c r="O11" s="34"/>
      <c r="P11" s="33"/>
      <c r="Q11" s="33"/>
      <c r="S11" s="36">
        <f>I11+K11+M11+O11</f>
        <v>0</v>
      </c>
      <c r="T11" s="36">
        <f>J11+L11+N11+P11</f>
        <v>0</v>
      </c>
    </row>
    <row r="12" spans="1:22" ht="131.25" customHeight="1" x14ac:dyDescent="0.25">
      <c r="A12" s="37" t="s">
        <v>35</v>
      </c>
      <c r="B12" s="38" t="s">
        <v>277</v>
      </c>
      <c r="C12" s="13" t="s">
        <v>278</v>
      </c>
      <c r="D12" s="39" t="s">
        <v>279</v>
      </c>
      <c r="E12" s="40">
        <v>43474</v>
      </c>
      <c r="F12" s="40">
        <v>43830</v>
      </c>
      <c r="G12" s="40">
        <v>43474</v>
      </c>
      <c r="H12" s="41" t="s">
        <v>154</v>
      </c>
      <c r="I12" s="42">
        <v>520.6</v>
      </c>
      <c r="J12" s="42">
        <v>413.2</v>
      </c>
      <c r="K12" s="33">
        <v>867.6</v>
      </c>
      <c r="L12" s="42"/>
      <c r="M12" s="43">
        <v>723</v>
      </c>
      <c r="N12" s="89"/>
      <c r="O12" s="42">
        <v>780.8</v>
      </c>
      <c r="P12" s="44"/>
      <c r="Q12" s="33" t="s">
        <v>154</v>
      </c>
    </row>
    <row r="13" spans="1:22" ht="222.75" customHeight="1" x14ac:dyDescent="0.25">
      <c r="A13" s="37"/>
      <c r="B13" s="38" t="s">
        <v>280</v>
      </c>
      <c r="C13" s="13" t="s">
        <v>278</v>
      </c>
      <c r="D13" s="39" t="s">
        <v>279</v>
      </c>
      <c r="E13" s="40"/>
      <c r="F13" s="40" t="s">
        <v>353</v>
      </c>
      <c r="G13" s="40"/>
      <c r="H13" s="40" t="s">
        <v>353</v>
      </c>
      <c r="I13" s="45" t="s">
        <v>154</v>
      </c>
      <c r="J13" s="33" t="s">
        <v>154</v>
      </c>
      <c r="K13" s="45" t="s">
        <v>154</v>
      </c>
      <c r="L13" s="45" t="s">
        <v>154</v>
      </c>
      <c r="M13" s="45" t="s">
        <v>154</v>
      </c>
      <c r="N13" s="88" t="s">
        <v>154</v>
      </c>
      <c r="O13" s="45" t="s">
        <v>154</v>
      </c>
      <c r="P13" s="33" t="s">
        <v>154</v>
      </c>
      <c r="Q13" s="33" t="s">
        <v>154</v>
      </c>
    </row>
    <row r="14" spans="1:22" ht="251.25" customHeight="1" x14ac:dyDescent="0.25">
      <c r="A14" s="37" t="s">
        <v>36</v>
      </c>
      <c r="B14" s="38" t="s">
        <v>281</v>
      </c>
      <c r="C14" s="13" t="s">
        <v>278</v>
      </c>
      <c r="D14" s="39" t="s">
        <v>352</v>
      </c>
      <c r="E14" s="40">
        <v>43109</v>
      </c>
      <c r="F14" s="40">
        <v>43463</v>
      </c>
      <c r="G14" s="40">
        <v>43109</v>
      </c>
      <c r="H14" s="41" t="s">
        <v>154</v>
      </c>
      <c r="I14" s="19" t="s">
        <v>154</v>
      </c>
      <c r="J14" s="19" t="s">
        <v>154</v>
      </c>
      <c r="K14" s="19" t="s">
        <v>154</v>
      </c>
      <c r="L14" s="19" t="s">
        <v>154</v>
      </c>
      <c r="M14" s="19" t="s">
        <v>154</v>
      </c>
      <c r="N14" s="87" t="s">
        <v>154</v>
      </c>
      <c r="O14" s="19" t="s">
        <v>154</v>
      </c>
      <c r="P14" s="19" t="s">
        <v>154</v>
      </c>
      <c r="Q14" s="19" t="s">
        <v>154</v>
      </c>
    </row>
    <row r="15" spans="1:22" ht="154.5" customHeight="1" x14ac:dyDescent="0.25">
      <c r="A15" s="37" t="s">
        <v>37</v>
      </c>
      <c r="B15" s="38" t="s">
        <v>282</v>
      </c>
      <c r="C15" s="13" t="s">
        <v>278</v>
      </c>
      <c r="D15" s="39" t="s">
        <v>336</v>
      </c>
      <c r="E15" s="40">
        <v>43474</v>
      </c>
      <c r="F15" s="40">
        <v>43830</v>
      </c>
      <c r="G15" s="40">
        <v>43474</v>
      </c>
      <c r="H15" s="41" t="s">
        <v>154</v>
      </c>
      <c r="I15" s="19" t="s">
        <v>154</v>
      </c>
      <c r="J15" s="19" t="s">
        <v>154</v>
      </c>
      <c r="K15" s="19" t="s">
        <v>154</v>
      </c>
      <c r="L15" s="19" t="s">
        <v>154</v>
      </c>
      <c r="M15" s="19" t="s">
        <v>154</v>
      </c>
      <c r="N15" s="87" t="s">
        <v>154</v>
      </c>
      <c r="O15" s="19" t="s">
        <v>154</v>
      </c>
      <c r="P15" s="19" t="s">
        <v>154</v>
      </c>
      <c r="Q15" s="19" t="s">
        <v>154</v>
      </c>
    </row>
    <row r="16" spans="1:22" ht="158.25" customHeight="1" x14ac:dyDescent="0.25">
      <c r="A16" s="37" t="s">
        <v>38</v>
      </c>
      <c r="B16" s="38" t="s">
        <v>283</v>
      </c>
      <c r="C16" s="13" t="s">
        <v>278</v>
      </c>
      <c r="D16" s="39" t="s">
        <v>279</v>
      </c>
      <c r="E16" s="40">
        <v>43474</v>
      </c>
      <c r="F16" s="40">
        <v>43830</v>
      </c>
      <c r="G16" s="40">
        <v>43474</v>
      </c>
      <c r="H16" s="41" t="s">
        <v>154</v>
      </c>
      <c r="I16" s="19" t="s">
        <v>154</v>
      </c>
      <c r="J16" s="19" t="s">
        <v>154</v>
      </c>
      <c r="K16" s="19" t="s">
        <v>154</v>
      </c>
      <c r="L16" s="19" t="s">
        <v>154</v>
      </c>
      <c r="M16" s="19" t="s">
        <v>154</v>
      </c>
      <c r="N16" s="87" t="s">
        <v>154</v>
      </c>
      <c r="O16" s="19" t="s">
        <v>154</v>
      </c>
      <c r="P16" s="19" t="s">
        <v>154</v>
      </c>
      <c r="Q16" s="19" t="s">
        <v>154</v>
      </c>
    </row>
    <row r="17" spans="1:17" ht="152.25" customHeight="1" x14ac:dyDescent="0.25">
      <c r="A17" s="39"/>
      <c r="B17" s="46" t="s">
        <v>284</v>
      </c>
      <c r="C17" s="13" t="s">
        <v>278</v>
      </c>
      <c r="D17" s="39" t="s">
        <v>279</v>
      </c>
      <c r="E17" s="40"/>
      <c r="F17" s="40">
        <v>43553</v>
      </c>
      <c r="G17" s="13"/>
      <c r="H17" s="40">
        <v>43553</v>
      </c>
      <c r="I17" s="19" t="s">
        <v>154</v>
      </c>
      <c r="J17" s="19" t="s">
        <v>154</v>
      </c>
      <c r="K17" s="19" t="s">
        <v>154</v>
      </c>
      <c r="L17" s="19" t="s">
        <v>154</v>
      </c>
      <c r="M17" s="19" t="s">
        <v>154</v>
      </c>
      <c r="N17" s="87" t="s">
        <v>154</v>
      </c>
      <c r="O17" s="19" t="s">
        <v>154</v>
      </c>
      <c r="P17" s="19" t="s">
        <v>154</v>
      </c>
      <c r="Q17" s="19" t="s">
        <v>154</v>
      </c>
    </row>
    <row r="18" spans="1:17" ht="162" customHeight="1" x14ac:dyDescent="0.25">
      <c r="A18" s="37" t="s">
        <v>41</v>
      </c>
      <c r="B18" s="38" t="s">
        <v>285</v>
      </c>
      <c r="C18" s="13" t="s">
        <v>278</v>
      </c>
      <c r="D18" s="39" t="s">
        <v>336</v>
      </c>
      <c r="E18" s="40">
        <v>43474</v>
      </c>
      <c r="F18" s="40">
        <v>43830</v>
      </c>
      <c r="G18" s="40">
        <v>43474</v>
      </c>
      <c r="H18" s="41" t="s">
        <v>154</v>
      </c>
      <c r="I18" s="43">
        <v>0</v>
      </c>
      <c r="J18" s="94">
        <v>55.4</v>
      </c>
      <c r="K18" s="43">
        <v>817.5</v>
      </c>
      <c r="L18" s="33"/>
      <c r="M18" s="43">
        <v>817.5</v>
      </c>
      <c r="N18" s="88"/>
      <c r="O18" s="43">
        <v>0</v>
      </c>
      <c r="P18" s="43"/>
      <c r="Q18" s="33" t="s">
        <v>154</v>
      </c>
    </row>
    <row r="19" spans="1:17" ht="159" customHeight="1" x14ac:dyDescent="0.25">
      <c r="A19" s="37" t="s">
        <v>43</v>
      </c>
      <c r="B19" s="38" t="s">
        <v>286</v>
      </c>
      <c r="C19" s="13" t="s">
        <v>278</v>
      </c>
      <c r="D19" s="39" t="s">
        <v>279</v>
      </c>
      <c r="E19" s="40">
        <v>43474</v>
      </c>
      <c r="F19" s="40">
        <v>43830</v>
      </c>
      <c r="G19" s="40">
        <v>43474</v>
      </c>
      <c r="H19" s="41" t="s">
        <v>154</v>
      </c>
      <c r="I19" s="33">
        <v>753.1</v>
      </c>
      <c r="J19" s="33">
        <v>516.79999999999995</v>
      </c>
      <c r="K19" s="33">
        <v>1013.7</v>
      </c>
      <c r="L19" s="33"/>
      <c r="M19" s="33">
        <v>637.20000000000005</v>
      </c>
      <c r="N19" s="88"/>
      <c r="O19" s="33">
        <v>492.4</v>
      </c>
      <c r="P19" s="33"/>
      <c r="Q19" s="33" t="s">
        <v>154</v>
      </c>
    </row>
    <row r="20" spans="1:17" ht="193.5" customHeight="1" x14ac:dyDescent="0.25">
      <c r="A20" s="39"/>
      <c r="B20" s="38" t="s">
        <v>287</v>
      </c>
      <c r="C20" s="13" t="s">
        <v>278</v>
      </c>
      <c r="D20" s="39" t="s">
        <v>279</v>
      </c>
      <c r="E20" s="40"/>
      <c r="F20" s="40">
        <v>43553</v>
      </c>
      <c r="G20" s="19" t="s">
        <v>154</v>
      </c>
      <c r="H20" s="40">
        <v>43553</v>
      </c>
      <c r="I20" s="19" t="s">
        <v>154</v>
      </c>
      <c r="J20" s="19" t="s">
        <v>154</v>
      </c>
      <c r="K20" s="19" t="s">
        <v>154</v>
      </c>
      <c r="L20" s="19" t="s">
        <v>154</v>
      </c>
      <c r="M20" s="19" t="s">
        <v>154</v>
      </c>
      <c r="N20" s="87" t="s">
        <v>154</v>
      </c>
      <c r="O20" s="19" t="s">
        <v>154</v>
      </c>
      <c r="P20" s="19" t="s">
        <v>154</v>
      </c>
      <c r="Q20" s="19" t="s">
        <v>154</v>
      </c>
    </row>
    <row r="21" spans="1:17" ht="237" customHeight="1" x14ac:dyDescent="0.25">
      <c r="A21" s="39"/>
      <c r="B21" s="38" t="s">
        <v>288</v>
      </c>
      <c r="C21" s="13" t="s">
        <v>278</v>
      </c>
      <c r="D21" s="39" t="s">
        <v>279</v>
      </c>
      <c r="E21" s="40"/>
      <c r="F21" s="40">
        <v>43525</v>
      </c>
      <c r="G21" s="19" t="s">
        <v>154</v>
      </c>
      <c r="H21" s="40">
        <v>43518</v>
      </c>
      <c r="I21" s="19" t="s">
        <v>154</v>
      </c>
      <c r="J21" s="19" t="s">
        <v>154</v>
      </c>
      <c r="K21" s="19" t="s">
        <v>154</v>
      </c>
      <c r="L21" s="19" t="s">
        <v>154</v>
      </c>
      <c r="M21" s="19" t="s">
        <v>154</v>
      </c>
      <c r="N21" s="87" t="s">
        <v>154</v>
      </c>
      <c r="O21" s="19" t="s">
        <v>154</v>
      </c>
      <c r="P21" s="19" t="s">
        <v>154</v>
      </c>
      <c r="Q21" s="19" t="s">
        <v>154</v>
      </c>
    </row>
    <row r="22" spans="1:17" ht="178.5" customHeight="1" x14ac:dyDescent="0.25">
      <c r="A22" s="39"/>
      <c r="B22" s="38" t="s">
        <v>289</v>
      </c>
      <c r="C22" s="13" t="s">
        <v>278</v>
      </c>
      <c r="D22" s="39" t="s">
        <v>279</v>
      </c>
      <c r="E22" s="40"/>
      <c r="F22" s="40">
        <v>43553</v>
      </c>
      <c r="G22" s="19" t="s">
        <v>154</v>
      </c>
      <c r="H22" s="40">
        <v>43518</v>
      </c>
      <c r="I22" s="19" t="s">
        <v>154</v>
      </c>
      <c r="J22" s="19" t="s">
        <v>154</v>
      </c>
      <c r="K22" s="19" t="s">
        <v>154</v>
      </c>
      <c r="L22" s="19" t="s">
        <v>154</v>
      </c>
      <c r="M22" s="19" t="s">
        <v>154</v>
      </c>
      <c r="N22" s="87" t="s">
        <v>154</v>
      </c>
      <c r="O22" s="19" t="s">
        <v>154</v>
      </c>
      <c r="P22" s="19" t="s">
        <v>154</v>
      </c>
      <c r="Q22" s="19" t="s">
        <v>154</v>
      </c>
    </row>
    <row r="23" spans="1:17" ht="154.5" customHeight="1" x14ac:dyDescent="0.25">
      <c r="A23" s="37" t="s">
        <v>45</v>
      </c>
      <c r="B23" s="38" t="s">
        <v>290</v>
      </c>
      <c r="C23" s="13" t="s">
        <v>278</v>
      </c>
      <c r="D23" s="39" t="s">
        <v>291</v>
      </c>
      <c r="E23" s="40">
        <v>43474</v>
      </c>
      <c r="F23" s="40">
        <v>43830</v>
      </c>
      <c r="G23" s="40">
        <v>43474</v>
      </c>
      <c r="H23" s="41" t="s">
        <v>154</v>
      </c>
      <c r="I23" s="43">
        <v>617.20000000000005</v>
      </c>
      <c r="J23" s="33">
        <v>562.70000000000005</v>
      </c>
      <c r="K23" s="33">
        <v>1388.8</v>
      </c>
      <c r="L23" s="33"/>
      <c r="M23" s="33">
        <v>1543.1</v>
      </c>
      <c r="N23" s="88"/>
      <c r="O23" s="33">
        <v>1594.5</v>
      </c>
      <c r="P23" s="33"/>
      <c r="Q23" s="33" t="s">
        <v>154</v>
      </c>
    </row>
    <row r="24" spans="1:17" ht="253.5" customHeight="1" x14ac:dyDescent="0.25">
      <c r="A24" s="37" t="s">
        <v>47</v>
      </c>
      <c r="B24" s="38" t="s">
        <v>292</v>
      </c>
      <c r="C24" s="13" t="s">
        <v>278</v>
      </c>
      <c r="D24" s="39" t="s">
        <v>291</v>
      </c>
      <c r="E24" s="40">
        <v>43474</v>
      </c>
      <c r="F24" s="40">
        <v>43830</v>
      </c>
      <c r="G24" s="40">
        <v>43474</v>
      </c>
      <c r="H24" s="41" t="s">
        <v>154</v>
      </c>
      <c r="I24" s="33">
        <v>1017.8</v>
      </c>
      <c r="J24" s="43">
        <v>442</v>
      </c>
      <c r="K24" s="33">
        <v>6363.4</v>
      </c>
      <c r="L24" s="33"/>
      <c r="M24" s="33">
        <v>7919.8</v>
      </c>
      <c r="N24" s="88"/>
      <c r="O24" s="33">
        <v>3303.7</v>
      </c>
      <c r="P24" s="33"/>
      <c r="Q24" s="33" t="s">
        <v>154</v>
      </c>
    </row>
    <row r="25" spans="1:17" ht="363.75" customHeight="1" x14ac:dyDescent="0.25">
      <c r="A25" s="37" t="s">
        <v>293</v>
      </c>
      <c r="B25" s="38" t="s">
        <v>294</v>
      </c>
      <c r="C25" s="13" t="s">
        <v>278</v>
      </c>
      <c r="D25" s="39" t="s">
        <v>291</v>
      </c>
      <c r="E25" s="40">
        <v>43474</v>
      </c>
      <c r="F25" s="40">
        <v>43830</v>
      </c>
      <c r="G25" s="40">
        <v>43474</v>
      </c>
      <c r="H25" s="41" t="s">
        <v>154</v>
      </c>
      <c r="I25" s="33">
        <v>2024.1</v>
      </c>
      <c r="J25" s="33">
        <v>769.6</v>
      </c>
      <c r="K25" s="33">
        <v>5262.4</v>
      </c>
      <c r="L25" s="33"/>
      <c r="M25" s="33">
        <v>7082.5</v>
      </c>
      <c r="N25" s="88"/>
      <c r="O25" s="33">
        <v>6136.5</v>
      </c>
      <c r="P25" s="33"/>
      <c r="Q25" s="33" t="s">
        <v>154</v>
      </c>
    </row>
    <row r="26" spans="1:17" ht="134.25" customHeight="1" x14ac:dyDescent="0.25">
      <c r="A26" s="37" t="s">
        <v>97</v>
      </c>
      <c r="B26" s="38" t="s">
        <v>355</v>
      </c>
      <c r="C26" s="13" t="s">
        <v>278</v>
      </c>
      <c r="D26" s="39" t="s">
        <v>295</v>
      </c>
      <c r="E26" s="40">
        <v>43474</v>
      </c>
      <c r="F26" s="40">
        <v>43830</v>
      </c>
      <c r="G26" s="40">
        <v>43474</v>
      </c>
      <c r="H26" s="41" t="s">
        <v>154</v>
      </c>
      <c r="I26" s="19" t="s">
        <v>154</v>
      </c>
      <c r="J26" s="19" t="s">
        <v>154</v>
      </c>
      <c r="K26" s="19" t="s">
        <v>154</v>
      </c>
      <c r="L26" s="19" t="s">
        <v>154</v>
      </c>
      <c r="M26" s="19" t="s">
        <v>154</v>
      </c>
      <c r="N26" s="87" t="s">
        <v>154</v>
      </c>
      <c r="O26" s="19" t="s">
        <v>154</v>
      </c>
      <c r="P26" s="19" t="s">
        <v>154</v>
      </c>
      <c r="Q26" s="19" t="s">
        <v>154</v>
      </c>
    </row>
    <row r="27" spans="1:17" ht="408.75" customHeight="1" x14ac:dyDescent="0.25">
      <c r="A27" s="37" t="s">
        <v>354</v>
      </c>
      <c r="B27" s="38" t="s">
        <v>388</v>
      </c>
      <c r="C27" s="86" t="s">
        <v>278</v>
      </c>
      <c r="D27" s="39" t="s">
        <v>356</v>
      </c>
      <c r="E27" s="40">
        <v>43474</v>
      </c>
      <c r="F27" s="40">
        <v>43830</v>
      </c>
      <c r="G27" s="40">
        <v>43474</v>
      </c>
      <c r="H27" s="41" t="s">
        <v>154</v>
      </c>
      <c r="I27" s="93">
        <v>5131.5</v>
      </c>
      <c r="J27" s="93">
        <v>0</v>
      </c>
      <c r="K27" s="93">
        <v>11052.6</v>
      </c>
      <c r="L27" s="93"/>
      <c r="M27" s="93">
        <v>11842.2</v>
      </c>
      <c r="N27" s="93"/>
      <c r="O27" s="93">
        <v>11447.4</v>
      </c>
      <c r="P27" s="93"/>
      <c r="Q27" s="93" t="s">
        <v>154</v>
      </c>
    </row>
    <row r="28" spans="1:17" x14ac:dyDescent="0.25">
      <c r="A28" s="37"/>
      <c r="B28" s="38" t="s">
        <v>312</v>
      </c>
      <c r="C28" s="86"/>
      <c r="D28" s="39"/>
      <c r="E28" s="40"/>
      <c r="F28" s="40"/>
      <c r="G28" s="40"/>
      <c r="H28" s="41"/>
      <c r="I28" s="93">
        <v>256.60000000000002</v>
      </c>
      <c r="J28" s="93">
        <v>0</v>
      </c>
      <c r="K28" s="93">
        <v>552.6</v>
      </c>
      <c r="L28" s="93"/>
      <c r="M28" s="93">
        <v>592.1</v>
      </c>
      <c r="N28" s="93"/>
      <c r="O28" s="93">
        <v>572.4</v>
      </c>
      <c r="P28" s="93"/>
      <c r="Q28" s="93"/>
    </row>
    <row r="29" spans="1:17" x14ac:dyDescent="0.25">
      <c r="A29" s="37"/>
      <c r="B29" s="38" t="s">
        <v>306</v>
      </c>
      <c r="C29" s="86"/>
      <c r="D29" s="39"/>
      <c r="E29" s="40"/>
      <c r="F29" s="40"/>
      <c r="G29" s="40"/>
      <c r="H29" s="41"/>
      <c r="I29" s="93">
        <v>4874.8999999999996</v>
      </c>
      <c r="J29" s="93">
        <v>0</v>
      </c>
      <c r="K29" s="93">
        <v>10500</v>
      </c>
      <c r="L29" s="93"/>
      <c r="M29" s="93">
        <v>11250.1</v>
      </c>
      <c r="N29" s="93"/>
      <c r="O29" s="93">
        <v>10875</v>
      </c>
      <c r="P29" s="93"/>
      <c r="Q29" s="93"/>
    </row>
    <row r="30" spans="1:17" ht="210" customHeight="1" x14ac:dyDescent="0.25">
      <c r="A30" s="37" t="s">
        <v>53</v>
      </c>
      <c r="B30" s="38" t="s">
        <v>296</v>
      </c>
      <c r="C30" s="13" t="s">
        <v>278</v>
      </c>
      <c r="D30" s="39" t="s">
        <v>279</v>
      </c>
      <c r="E30" s="40">
        <v>43474</v>
      </c>
      <c r="F30" s="40">
        <v>43830</v>
      </c>
      <c r="G30" s="40">
        <v>43474</v>
      </c>
      <c r="H30" s="41" t="s">
        <v>154</v>
      </c>
      <c r="I30" s="19">
        <v>316.39999999999998</v>
      </c>
      <c r="J30" s="13">
        <v>207.6</v>
      </c>
      <c r="K30" s="13">
        <v>349.7</v>
      </c>
      <c r="L30" s="13"/>
      <c r="M30" s="19">
        <v>333</v>
      </c>
      <c r="N30" s="86"/>
      <c r="O30" s="13">
        <v>665.9</v>
      </c>
      <c r="P30" s="13"/>
      <c r="Q30" s="13" t="s">
        <v>154</v>
      </c>
    </row>
    <row r="31" spans="1:17" ht="110.25" x14ac:dyDescent="0.25">
      <c r="A31" s="37" t="s">
        <v>55</v>
      </c>
      <c r="B31" s="38" t="s">
        <v>297</v>
      </c>
      <c r="C31" s="13" t="s">
        <v>278</v>
      </c>
      <c r="D31" s="39" t="s">
        <v>279</v>
      </c>
      <c r="E31" s="40">
        <v>43474</v>
      </c>
      <c r="F31" s="40">
        <v>43830</v>
      </c>
      <c r="G31" s="40">
        <v>43474</v>
      </c>
      <c r="H31" s="41" t="s">
        <v>154</v>
      </c>
      <c r="I31" s="19">
        <v>138.69999999999999</v>
      </c>
      <c r="J31" s="13">
        <v>116.3</v>
      </c>
      <c r="K31" s="13">
        <v>153.30000000000001</v>
      </c>
      <c r="L31" s="13"/>
      <c r="M31" s="13">
        <v>146</v>
      </c>
      <c r="N31" s="86"/>
      <c r="O31" s="13">
        <v>292</v>
      </c>
      <c r="P31" s="13"/>
      <c r="Q31" s="13" t="s">
        <v>154</v>
      </c>
    </row>
    <row r="32" spans="1:17" ht="173.25" customHeight="1" x14ac:dyDescent="0.25">
      <c r="A32" s="37" t="s">
        <v>57</v>
      </c>
      <c r="B32" s="38" t="s">
        <v>298</v>
      </c>
      <c r="C32" s="13" t="s">
        <v>278</v>
      </c>
      <c r="D32" s="39" t="s">
        <v>279</v>
      </c>
      <c r="E32" s="40">
        <v>43474</v>
      </c>
      <c r="F32" s="40">
        <v>43830</v>
      </c>
      <c r="G32" s="40">
        <v>43474</v>
      </c>
      <c r="H32" s="41" t="s">
        <v>154</v>
      </c>
      <c r="I32" s="19">
        <v>0</v>
      </c>
      <c r="J32" s="13">
        <v>64.400000000000006</v>
      </c>
      <c r="K32" s="13">
        <v>137.30000000000001</v>
      </c>
      <c r="L32" s="13"/>
      <c r="M32" s="19">
        <v>132</v>
      </c>
      <c r="N32" s="86"/>
      <c r="O32" s="19">
        <v>0</v>
      </c>
      <c r="P32" s="13"/>
      <c r="Q32" s="13" t="s">
        <v>154</v>
      </c>
    </row>
    <row r="33" spans="1:17" ht="246.75" customHeight="1" x14ac:dyDescent="0.25">
      <c r="A33" s="37"/>
      <c r="B33" s="38" t="s">
        <v>328</v>
      </c>
      <c r="C33" s="13" t="s">
        <v>278</v>
      </c>
      <c r="D33" s="39" t="s">
        <v>279</v>
      </c>
      <c r="E33" s="40"/>
      <c r="F33" s="40">
        <v>43553</v>
      </c>
      <c r="G33" s="19"/>
      <c r="H33" s="41">
        <v>43537</v>
      </c>
      <c r="I33" s="19" t="s">
        <v>154</v>
      </c>
      <c r="J33" s="19" t="s">
        <v>154</v>
      </c>
      <c r="K33" s="19" t="s">
        <v>154</v>
      </c>
      <c r="L33" s="19" t="s">
        <v>154</v>
      </c>
      <c r="M33" s="19" t="s">
        <v>154</v>
      </c>
      <c r="N33" s="87" t="s">
        <v>154</v>
      </c>
      <c r="O33" s="19" t="s">
        <v>154</v>
      </c>
      <c r="P33" s="19" t="s">
        <v>154</v>
      </c>
      <c r="Q33" s="19" t="s">
        <v>154</v>
      </c>
    </row>
    <row r="34" spans="1:17" ht="110.25" x14ac:dyDescent="0.25">
      <c r="A34" s="37" t="s">
        <v>59</v>
      </c>
      <c r="B34" s="38" t="s">
        <v>299</v>
      </c>
      <c r="C34" s="13" t="s">
        <v>278</v>
      </c>
      <c r="D34" s="39" t="s">
        <v>279</v>
      </c>
      <c r="E34" s="40">
        <v>43474</v>
      </c>
      <c r="F34" s="40">
        <v>43830</v>
      </c>
      <c r="G34" s="40">
        <v>43474</v>
      </c>
      <c r="H34" s="41" t="s">
        <v>154</v>
      </c>
      <c r="I34" s="19">
        <v>8046</v>
      </c>
      <c r="J34" s="13">
        <v>2746.5</v>
      </c>
      <c r="K34" s="19">
        <v>10191.6</v>
      </c>
      <c r="L34" s="13"/>
      <c r="M34" s="13">
        <v>11264.4</v>
      </c>
      <c r="N34" s="86"/>
      <c r="O34" s="92">
        <v>24138</v>
      </c>
      <c r="P34" s="13"/>
      <c r="Q34" s="13" t="s">
        <v>154</v>
      </c>
    </row>
    <row r="35" spans="1:17" ht="300" customHeight="1" x14ac:dyDescent="0.25">
      <c r="A35" s="39"/>
      <c r="B35" s="38" t="s">
        <v>300</v>
      </c>
      <c r="C35" s="13" t="s">
        <v>278</v>
      </c>
      <c r="D35" s="39" t="s">
        <v>279</v>
      </c>
      <c r="E35" s="13"/>
      <c r="F35" s="40">
        <v>43524</v>
      </c>
      <c r="G35" s="40"/>
      <c r="H35" s="40">
        <v>43522</v>
      </c>
      <c r="I35" s="19" t="s">
        <v>154</v>
      </c>
      <c r="J35" s="19" t="s">
        <v>154</v>
      </c>
      <c r="K35" s="19" t="s">
        <v>154</v>
      </c>
      <c r="L35" s="19" t="s">
        <v>154</v>
      </c>
      <c r="M35" s="19" t="s">
        <v>154</v>
      </c>
      <c r="N35" s="87" t="s">
        <v>154</v>
      </c>
      <c r="O35" s="19" t="s">
        <v>154</v>
      </c>
      <c r="P35" s="19" t="s">
        <v>154</v>
      </c>
      <c r="Q35" s="19" t="s">
        <v>154</v>
      </c>
    </row>
    <row r="36" spans="1:17" ht="123.75" customHeight="1" x14ac:dyDescent="0.25">
      <c r="A36" s="37" t="s">
        <v>61</v>
      </c>
      <c r="B36" s="38" t="s">
        <v>301</v>
      </c>
      <c r="C36" s="13" t="s">
        <v>278</v>
      </c>
      <c r="D36" s="39" t="s">
        <v>279</v>
      </c>
      <c r="E36" s="40">
        <v>43474</v>
      </c>
      <c r="F36" s="40">
        <v>43830</v>
      </c>
      <c r="G36" s="40">
        <v>43474</v>
      </c>
      <c r="H36" s="41" t="s">
        <v>154</v>
      </c>
      <c r="I36" s="19">
        <v>0</v>
      </c>
      <c r="J36" s="13">
        <v>185.3</v>
      </c>
      <c r="K36" s="13">
        <v>2155.9</v>
      </c>
      <c r="L36" s="13"/>
      <c r="M36" s="19">
        <v>0</v>
      </c>
      <c r="N36" s="87"/>
      <c r="O36" s="19">
        <v>0</v>
      </c>
      <c r="P36" s="13"/>
      <c r="Q36" s="13" t="s">
        <v>154</v>
      </c>
    </row>
    <row r="37" spans="1:17" ht="222" customHeight="1" x14ac:dyDescent="0.25">
      <c r="A37" s="39"/>
      <c r="B37" s="38" t="s">
        <v>302</v>
      </c>
      <c r="C37" s="13" t="s">
        <v>278</v>
      </c>
      <c r="D37" s="39" t="s">
        <v>279</v>
      </c>
      <c r="E37" s="40"/>
      <c r="F37" s="40">
        <v>43524</v>
      </c>
      <c r="G37" s="40"/>
      <c r="H37" s="40">
        <v>43522</v>
      </c>
      <c r="I37" s="19" t="s">
        <v>154</v>
      </c>
      <c r="J37" s="19" t="s">
        <v>154</v>
      </c>
      <c r="K37" s="19" t="s">
        <v>154</v>
      </c>
      <c r="L37" s="19" t="s">
        <v>154</v>
      </c>
      <c r="M37" s="19" t="s">
        <v>154</v>
      </c>
      <c r="N37" s="87" t="s">
        <v>154</v>
      </c>
      <c r="O37" s="19" t="s">
        <v>154</v>
      </c>
      <c r="P37" s="19" t="s">
        <v>154</v>
      </c>
      <c r="Q37" s="19" t="s">
        <v>154</v>
      </c>
    </row>
    <row r="38" spans="1:17" ht="219.75" customHeight="1" x14ac:dyDescent="0.25">
      <c r="A38" s="37" t="s">
        <v>63</v>
      </c>
      <c r="B38" s="38" t="s">
        <v>303</v>
      </c>
      <c r="C38" s="13" t="s">
        <v>278</v>
      </c>
      <c r="D38" s="39" t="s">
        <v>279</v>
      </c>
      <c r="E38" s="40">
        <v>43474</v>
      </c>
      <c r="F38" s="40">
        <v>43830</v>
      </c>
      <c r="G38" s="40">
        <v>43474</v>
      </c>
      <c r="H38" s="41" t="s">
        <v>154</v>
      </c>
      <c r="I38" s="19">
        <v>0</v>
      </c>
      <c r="J38" s="19">
        <v>365.5</v>
      </c>
      <c r="K38" s="19">
        <v>0</v>
      </c>
      <c r="L38" s="13"/>
      <c r="M38" s="19">
        <v>900</v>
      </c>
      <c r="N38" s="86"/>
      <c r="O38" s="19">
        <v>900</v>
      </c>
      <c r="P38" s="13"/>
      <c r="Q38" s="13" t="s">
        <v>154</v>
      </c>
    </row>
    <row r="39" spans="1:17" ht="285" customHeight="1" x14ac:dyDescent="0.25">
      <c r="A39" s="39"/>
      <c r="B39" s="38" t="s">
        <v>304</v>
      </c>
      <c r="C39" s="13" t="s">
        <v>278</v>
      </c>
      <c r="D39" s="39" t="s">
        <v>279</v>
      </c>
      <c r="E39" s="40"/>
      <c r="F39" s="40">
        <v>43524</v>
      </c>
      <c r="G39" s="40"/>
      <c r="H39" s="40">
        <v>43522</v>
      </c>
      <c r="I39" s="19" t="s">
        <v>154</v>
      </c>
      <c r="J39" s="19" t="s">
        <v>154</v>
      </c>
      <c r="K39" s="19" t="s">
        <v>154</v>
      </c>
      <c r="L39" s="19" t="s">
        <v>154</v>
      </c>
      <c r="M39" s="19" t="s">
        <v>154</v>
      </c>
      <c r="N39" s="87" t="s">
        <v>154</v>
      </c>
      <c r="O39" s="19" t="s">
        <v>154</v>
      </c>
      <c r="P39" s="19" t="s">
        <v>154</v>
      </c>
      <c r="Q39" s="19" t="s">
        <v>154</v>
      </c>
    </row>
    <row r="40" spans="1:17" ht="219.75" customHeight="1" x14ac:dyDescent="0.25">
      <c r="A40" s="37" t="s">
        <v>357</v>
      </c>
      <c r="B40" s="38" t="s">
        <v>389</v>
      </c>
      <c r="C40" s="86" t="s">
        <v>278</v>
      </c>
      <c r="D40" s="39" t="s">
        <v>279</v>
      </c>
      <c r="E40" s="40">
        <v>43474</v>
      </c>
      <c r="F40" s="40">
        <v>43830</v>
      </c>
      <c r="G40" s="40">
        <v>43474</v>
      </c>
      <c r="H40" s="41" t="s">
        <v>154</v>
      </c>
      <c r="I40" s="92">
        <v>170.3</v>
      </c>
      <c r="J40" s="92">
        <v>0</v>
      </c>
      <c r="K40" s="92">
        <v>6449.3</v>
      </c>
      <c r="L40" s="86"/>
      <c r="M40" s="92">
        <v>828.3</v>
      </c>
      <c r="N40" s="86"/>
      <c r="O40" s="92">
        <v>808.1</v>
      </c>
      <c r="P40" s="86"/>
      <c r="Q40" s="86" t="s">
        <v>154</v>
      </c>
    </row>
    <row r="41" spans="1:17" x14ac:dyDescent="0.25">
      <c r="A41" s="37"/>
      <c r="B41" s="38" t="s">
        <v>312</v>
      </c>
      <c r="C41" s="86"/>
      <c r="D41" s="39"/>
      <c r="E41" s="40"/>
      <c r="F41" s="40"/>
      <c r="G41" s="40"/>
      <c r="H41" s="41"/>
      <c r="I41" s="93">
        <v>8.5</v>
      </c>
      <c r="J41" s="93">
        <v>0</v>
      </c>
      <c r="K41" s="93">
        <v>322.5</v>
      </c>
      <c r="L41" s="93"/>
      <c r="M41" s="93">
        <v>41.4</v>
      </c>
      <c r="N41" s="93"/>
      <c r="O41" s="93">
        <v>40.4</v>
      </c>
      <c r="P41" s="93"/>
      <c r="Q41" s="93"/>
    </row>
    <row r="42" spans="1:17" x14ac:dyDescent="0.25">
      <c r="A42" s="37"/>
      <c r="B42" s="38" t="s">
        <v>306</v>
      </c>
      <c r="C42" s="86"/>
      <c r="D42" s="39"/>
      <c r="E42" s="40"/>
      <c r="F42" s="40"/>
      <c r="G42" s="40"/>
      <c r="H42" s="41"/>
      <c r="I42" s="93">
        <v>161.80000000000001</v>
      </c>
      <c r="J42" s="93">
        <v>0</v>
      </c>
      <c r="K42" s="93">
        <v>6126.8</v>
      </c>
      <c r="L42" s="93"/>
      <c r="M42" s="93">
        <v>786.9</v>
      </c>
      <c r="N42" s="93"/>
      <c r="O42" s="93">
        <v>767.7</v>
      </c>
      <c r="P42" s="93"/>
      <c r="Q42" s="93"/>
    </row>
    <row r="43" spans="1:17" ht="234.75" customHeight="1" x14ac:dyDescent="0.25">
      <c r="A43" s="37" t="s">
        <v>359</v>
      </c>
      <c r="B43" s="38" t="s">
        <v>358</v>
      </c>
      <c r="C43" s="86" t="s">
        <v>278</v>
      </c>
      <c r="D43" s="39" t="s">
        <v>279</v>
      </c>
      <c r="E43" s="40">
        <v>43474</v>
      </c>
      <c r="F43" s="40">
        <v>43830</v>
      </c>
      <c r="G43" s="40">
        <v>43474</v>
      </c>
      <c r="H43" s="41" t="s">
        <v>154</v>
      </c>
      <c r="I43" s="92">
        <v>15447.2</v>
      </c>
      <c r="J43" s="92">
        <v>0</v>
      </c>
      <c r="K43" s="92">
        <v>33270.9</v>
      </c>
      <c r="L43" s="86"/>
      <c r="M43" s="92">
        <v>35647.5</v>
      </c>
      <c r="N43" s="86"/>
      <c r="O43" s="92">
        <v>34459.199999999997</v>
      </c>
      <c r="P43" s="86"/>
      <c r="Q43" s="86" t="s">
        <v>154</v>
      </c>
    </row>
    <row r="44" spans="1:17" x14ac:dyDescent="0.25">
      <c r="A44" s="37"/>
      <c r="B44" s="38" t="s">
        <v>312</v>
      </c>
      <c r="C44" s="86"/>
      <c r="D44" s="39"/>
      <c r="E44" s="40"/>
      <c r="F44" s="40"/>
      <c r="G44" s="40"/>
      <c r="H44" s="41"/>
      <c r="I44" s="93">
        <v>772.4</v>
      </c>
      <c r="J44" s="93">
        <v>0</v>
      </c>
      <c r="K44" s="93">
        <v>1663.5</v>
      </c>
      <c r="L44" s="93"/>
      <c r="M44" s="93">
        <v>1782.4</v>
      </c>
      <c r="N44" s="93"/>
      <c r="O44" s="93">
        <v>1723</v>
      </c>
      <c r="P44" s="93"/>
      <c r="Q44" s="93"/>
    </row>
    <row r="45" spans="1:17" x14ac:dyDescent="0.25">
      <c r="A45" s="37"/>
      <c r="B45" s="38" t="s">
        <v>306</v>
      </c>
      <c r="C45" s="86"/>
      <c r="D45" s="39"/>
      <c r="E45" s="40"/>
      <c r="F45" s="40"/>
      <c r="G45" s="40"/>
      <c r="H45" s="41"/>
      <c r="I45" s="93">
        <v>14674.8</v>
      </c>
      <c r="J45" s="93">
        <v>0</v>
      </c>
      <c r="K45" s="93">
        <v>31607.4</v>
      </c>
      <c r="L45" s="93"/>
      <c r="M45" s="93">
        <v>33865.1</v>
      </c>
      <c r="N45" s="93"/>
      <c r="O45" s="93">
        <v>32736.2</v>
      </c>
      <c r="P45" s="93"/>
      <c r="Q45" s="93"/>
    </row>
    <row r="46" spans="1:17" ht="150" x14ac:dyDescent="0.25">
      <c r="A46" s="37" t="s">
        <v>305</v>
      </c>
      <c r="B46" s="38" t="s">
        <v>360</v>
      </c>
      <c r="C46" s="13" t="s">
        <v>278</v>
      </c>
      <c r="D46" s="47" t="s">
        <v>337</v>
      </c>
      <c r="E46" s="40">
        <v>43474</v>
      </c>
      <c r="F46" s="40">
        <v>43830</v>
      </c>
      <c r="G46" s="40">
        <v>43474</v>
      </c>
      <c r="H46" s="41" t="s">
        <v>154</v>
      </c>
      <c r="I46" s="94">
        <v>261968</v>
      </c>
      <c r="J46" s="43">
        <v>241067</v>
      </c>
      <c r="K46" s="94">
        <v>267831</v>
      </c>
      <c r="L46" s="33"/>
      <c r="M46" s="94">
        <v>266832</v>
      </c>
      <c r="N46" s="90"/>
      <c r="O46" s="94">
        <v>272669</v>
      </c>
      <c r="P46" s="43"/>
      <c r="Q46" s="33" t="s">
        <v>154</v>
      </c>
    </row>
    <row r="47" spans="1:17" x14ac:dyDescent="0.25">
      <c r="A47" s="37"/>
      <c r="B47" s="38" t="s">
        <v>306</v>
      </c>
      <c r="C47" s="13"/>
      <c r="D47" s="47"/>
      <c r="E47" s="40"/>
      <c r="F47" s="40"/>
      <c r="G47" s="40"/>
      <c r="H47" s="41"/>
      <c r="I47" s="94">
        <v>261968</v>
      </c>
      <c r="J47" s="94">
        <v>241067</v>
      </c>
      <c r="K47" s="94">
        <v>267831</v>
      </c>
      <c r="L47" s="93"/>
      <c r="M47" s="94">
        <v>266832</v>
      </c>
      <c r="N47" s="94"/>
      <c r="O47" s="94">
        <v>272669</v>
      </c>
      <c r="P47" s="94"/>
      <c r="Q47" s="33" t="s">
        <v>154</v>
      </c>
    </row>
    <row r="48" spans="1:17" ht="142.5" customHeight="1" x14ac:dyDescent="0.25">
      <c r="A48" s="37" t="s">
        <v>99</v>
      </c>
      <c r="B48" s="38" t="s">
        <v>361</v>
      </c>
      <c r="C48" s="13" t="s">
        <v>278</v>
      </c>
      <c r="D48" s="38" t="s">
        <v>338</v>
      </c>
      <c r="E48" s="40">
        <v>43474</v>
      </c>
      <c r="F48" s="40">
        <v>43830</v>
      </c>
      <c r="G48" s="40">
        <v>43474</v>
      </c>
      <c r="H48" s="41" t="s">
        <v>154</v>
      </c>
      <c r="I48" s="19" t="s">
        <v>154</v>
      </c>
      <c r="J48" s="19" t="s">
        <v>154</v>
      </c>
      <c r="K48" s="19" t="s">
        <v>154</v>
      </c>
      <c r="L48" s="19" t="s">
        <v>154</v>
      </c>
      <c r="M48" s="19" t="s">
        <v>154</v>
      </c>
      <c r="N48" s="87" t="s">
        <v>154</v>
      </c>
      <c r="O48" s="19" t="s">
        <v>154</v>
      </c>
      <c r="P48" s="19" t="s">
        <v>154</v>
      </c>
      <c r="Q48" s="19" t="s">
        <v>154</v>
      </c>
    </row>
    <row r="49" spans="1:22" ht="127.5" customHeight="1" x14ac:dyDescent="0.25">
      <c r="A49" s="37" t="s">
        <v>101</v>
      </c>
      <c r="B49" s="38" t="s">
        <v>362</v>
      </c>
      <c r="C49" s="86" t="s">
        <v>278</v>
      </c>
      <c r="D49" s="38" t="s">
        <v>307</v>
      </c>
      <c r="E49" s="40">
        <v>43474</v>
      </c>
      <c r="F49" s="40">
        <v>43830</v>
      </c>
      <c r="G49" s="40">
        <v>43474</v>
      </c>
      <c r="H49" s="41" t="s">
        <v>154</v>
      </c>
      <c r="I49" s="92" t="s">
        <v>154</v>
      </c>
      <c r="J49" s="92" t="s">
        <v>154</v>
      </c>
      <c r="K49" s="92" t="s">
        <v>154</v>
      </c>
      <c r="L49" s="92" t="s">
        <v>154</v>
      </c>
      <c r="M49" s="92" t="s">
        <v>154</v>
      </c>
      <c r="N49" s="92" t="s">
        <v>154</v>
      </c>
      <c r="O49" s="92" t="s">
        <v>154</v>
      </c>
      <c r="P49" s="92" t="s">
        <v>154</v>
      </c>
      <c r="Q49" s="92" t="s">
        <v>154</v>
      </c>
    </row>
    <row r="50" spans="1:22" ht="168" customHeight="1" x14ac:dyDescent="0.25">
      <c r="A50" s="37"/>
      <c r="B50" s="38" t="s">
        <v>363</v>
      </c>
      <c r="C50" s="86" t="s">
        <v>278</v>
      </c>
      <c r="D50" s="38" t="s">
        <v>307</v>
      </c>
      <c r="E50" s="40"/>
      <c r="F50" s="40">
        <v>43524</v>
      </c>
      <c r="G50" s="40"/>
      <c r="H50" s="41">
        <v>43524</v>
      </c>
      <c r="I50" s="92" t="s">
        <v>154</v>
      </c>
      <c r="J50" s="92" t="s">
        <v>154</v>
      </c>
      <c r="K50" s="92" t="s">
        <v>154</v>
      </c>
      <c r="L50" s="92" t="s">
        <v>154</v>
      </c>
      <c r="M50" s="92" t="s">
        <v>154</v>
      </c>
      <c r="N50" s="92" t="s">
        <v>154</v>
      </c>
      <c r="O50" s="92" t="s">
        <v>154</v>
      </c>
      <c r="P50" s="92" t="s">
        <v>154</v>
      </c>
      <c r="Q50" s="92" t="s">
        <v>154</v>
      </c>
    </row>
    <row r="51" spans="1:22" ht="132" customHeight="1" x14ac:dyDescent="0.25">
      <c r="A51" s="37" t="s">
        <v>103</v>
      </c>
      <c r="B51" s="38" t="s">
        <v>364</v>
      </c>
      <c r="C51" s="13" t="s">
        <v>278</v>
      </c>
      <c r="D51" s="38" t="s">
        <v>308</v>
      </c>
      <c r="E51" s="40">
        <v>43474</v>
      </c>
      <c r="F51" s="40">
        <v>43830</v>
      </c>
      <c r="G51" s="40">
        <v>43474</v>
      </c>
      <c r="H51" s="41" t="s">
        <v>154</v>
      </c>
      <c r="I51" s="19" t="s">
        <v>154</v>
      </c>
      <c r="J51" s="19" t="s">
        <v>154</v>
      </c>
      <c r="K51" s="19" t="s">
        <v>154</v>
      </c>
      <c r="L51" s="19" t="s">
        <v>154</v>
      </c>
      <c r="M51" s="19" t="s">
        <v>154</v>
      </c>
      <c r="N51" s="87" t="s">
        <v>154</v>
      </c>
      <c r="O51" s="19" t="s">
        <v>154</v>
      </c>
      <c r="P51" s="19" t="s">
        <v>154</v>
      </c>
      <c r="Q51" s="19" t="s">
        <v>154</v>
      </c>
    </row>
    <row r="52" spans="1:22" ht="150.6" customHeight="1" x14ac:dyDescent="0.25">
      <c r="A52" s="37" t="s">
        <v>73</v>
      </c>
      <c r="B52" s="38" t="s">
        <v>365</v>
      </c>
      <c r="C52" s="13" t="s">
        <v>278</v>
      </c>
      <c r="D52" s="38" t="s">
        <v>309</v>
      </c>
      <c r="E52" s="40">
        <v>43474</v>
      </c>
      <c r="F52" s="40">
        <v>43830</v>
      </c>
      <c r="G52" s="40">
        <v>43474</v>
      </c>
      <c r="H52" s="41" t="s">
        <v>154</v>
      </c>
      <c r="I52" s="43">
        <v>131893.5</v>
      </c>
      <c r="J52" s="33">
        <v>104447.4</v>
      </c>
      <c r="K52" s="43">
        <v>160474.20000000001</v>
      </c>
      <c r="L52" s="43"/>
      <c r="M52" s="43">
        <v>180685.1</v>
      </c>
      <c r="N52" s="90"/>
      <c r="O52" s="43">
        <v>182792.2</v>
      </c>
      <c r="P52" s="43"/>
      <c r="Q52" s="33" t="s">
        <v>154</v>
      </c>
      <c r="U52" s="20">
        <f>517595.2</f>
        <v>517595.2</v>
      </c>
      <c r="V52" s="21">
        <f>U52-I52-M52-O52-K52</f>
        <v>-138249.80000000002</v>
      </c>
    </row>
    <row r="53" spans="1:22" ht="270" customHeight="1" x14ac:dyDescent="0.25">
      <c r="A53" s="37" t="s">
        <v>155</v>
      </c>
      <c r="B53" s="38" t="s">
        <v>366</v>
      </c>
      <c r="C53" s="13" t="s">
        <v>278</v>
      </c>
      <c r="D53" s="38" t="s">
        <v>310</v>
      </c>
      <c r="E53" s="40">
        <v>43753</v>
      </c>
      <c r="F53" s="40">
        <v>43830</v>
      </c>
      <c r="G53" s="40" t="s">
        <v>154</v>
      </c>
      <c r="H53" s="41" t="s">
        <v>154</v>
      </c>
      <c r="I53" s="43" t="s">
        <v>154</v>
      </c>
      <c r="J53" s="33" t="s">
        <v>154</v>
      </c>
      <c r="K53" s="43" t="s">
        <v>154</v>
      </c>
      <c r="L53" s="43" t="s">
        <v>154</v>
      </c>
      <c r="M53" s="43" t="s">
        <v>154</v>
      </c>
      <c r="N53" s="88" t="s">
        <v>154</v>
      </c>
      <c r="O53" s="43" t="s">
        <v>154</v>
      </c>
      <c r="P53" s="43" t="s">
        <v>154</v>
      </c>
      <c r="Q53" s="33" t="s">
        <v>154</v>
      </c>
    </row>
    <row r="54" spans="1:22" ht="180.75" customHeight="1" x14ac:dyDescent="0.25">
      <c r="A54" s="37" t="s">
        <v>91</v>
      </c>
      <c r="B54" s="38" t="s">
        <v>367</v>
      </c>
      <c r="C54" s="13" t="s">
        <v>278</v>
      </c>
      <c r="D54" s="38" t="s">
        <v>291</v>
      </c>
      <c r="E54" s="40">
        <v>43474</v>
      </c>
      <c r="F54" s="40">
        <v>43830</v>
      </c>
      <c r="G54" s="40">
        <v>43474</v>
      </c>
      <c r="H54" s="41" t="s">
        <v>154</v>
      </c>
      <c r="I54" s="43" t="s">
        <v>154</v>
      </c>
      <c r="J54" s="33" t="s">
        <v>154</v>
      </c>
      <c r="K54" s="43" t="s">
        <v>154</v>
      </c>
      <c r="L54" s="43" t="s">
        <v>154</v>
      </c>
      <c r="M54" s="43" t="s">
        <v>154</v>
      </c>
      <c r="N54" s="88" t="s">
        <v>154</v>
      </c>
      <c r="O54" s="43" t="s">
        <v>154</v>
      </c>
      <c r="P54" s="43" t="s">
        <v>154</v>
      </c>
      <c r="Q54" s="33" t="s">
        <v>154</v>
      </c>
    </row>
    <row r="55" spans="1:22" ht="171" customHeight="1" x14ac:dyDescent="0.25">
      <c r="A55" s="37" t="s">
        <v>93</v>
      </c>
      <c r="B55" s="38" t="s">
        <v>368</v>
      </c>
      <c r="C55" s="13" t="s">
        <v>278</v>
      </c>
      <c r="D55" s="38" t="s">
        <v>291</v>
      </c>
      <c r="E55" s="40">
        <v>43474</v>
      </c>
      <c r="F55" s="40">
        <v>43830</v>
      </c>
      <c r="G55" s="40">
        <v>43474</v>
      </c>
      <c r="H55" s="41" t="s">
        <v>154</v>
      </c>
      <c r="I55" s="43" t="s">
        <v>154</v>
      </c>
      <c r="J55" s="33" t="s">
        <v>154</v>
      </c>
      <c r="K55" s="43" t="s">
        <v>154</v>
      </c>
      <c r="L55" s="43" t="s">
        <v>154</v>
      </c>
      <c r="M55" s="43" t="s">
        <v>154</v>
      </c>
      <c r="N55" s="88" t="s">
        <v>154</v>
      </c>
      <c r="O55" s="43" t="s">
        <v>154</v>
      </c>
      <c r="P55" s="43" t="s">
        <v>154</v>
      </c>
      <c r="Q55" s="33" t="s">
        <v>154</v>
      </c>
    </row>
    <row r="56" spans="1:22" ht="190.5" customHeight="1" x14ac:dyDescent="0.25">
      <c r="A56" s="37"/>
      <c r="B56" s="38" t="s">
        <v>369</v>
      </c>
      <c r="C56" s="13" t="s">
        <v>278</v>
      </c>
      <c r="D56" s="38" t="s">
        <v>291</v>
      </c>
      <c r="E56" s="40"/>
      <c r="F56" s="40">
        <v>43495</v>
      </c>
      <c r="G56" s="40" t="s">
        <v>154</v>
      </c>
      <c r="H56" s="40">
        <v>43495</v>
      </c>
      <c r="I56" s="43" t="s">
        <v>154</v>
      </c>
      <c r="J56" s="33" t="s">
        <v>154</v>
      </c>
      <c r="K56" s="43" t="s">
        <v>154</v>
      </c>
      <c r="L56" s="43" t="s">
        <v>154</v>
      </c>
      <c r="M56" s="43" t="s">
        <v>154</v>
      </c>
      <c r="N56" s="88" t="s">
        <v>154</v>
      </c>
      <c r="O56" s="43" t="s">
        <v>154</v>
      </c>
      <c r="P56" s="43" t="s">
        <v>154</v>
      </c>
      <c r="Q56" s="33" t="s">
        <v>154</v>
      </c>
    </row>
    <row r="57" spans="1:22" ht="303.75" customHeight="1" x14ac:dyDescent="0.25">
      <c r="A57" s="37" t="s">
        <v>329</v>
      </c>
      <c r="B57" s="38" t="s">
        <v>370</v>
      </c>
      <c r="C57" s="13" t="s">
        <v>278</v>
      </c>
      <c r="D57" s="38" t="s">
        <v>291</v>
      </c>
      <c r="E57" s="40">
        <v>43474</v>
      </c>
      <c r="F57" s="40">
        <v>43830</v>
      </c>
      <c r="G57" s="40">
        <v>43474</v>
      </c>
      <c r="H57" s="41" t="s">
        <v>154</v>
      </c>
      <c r="I57" s="43">
        <v>170</v>
      </c>
      <c r="J57" s="43">
        <v>0</v>
      </c>
      <c r="K57" s="43">
        <v>430</v>
      </c>
      <c r="L57" s="43">
        <v>0</v>
      </c>
      <c r="M57" s="43">
        <v>500</v>
      </c>
      <c r="N57" s="88">
        <v>0</v>
      </c>
      <c r="O57" s="43">
        <v>644.6</v>
      </c>
      <c r="P57" s="43">
        <v>0</v>
      </c>
      <c r="Q57" s="33" t="s">
        <v>154</v>
      </c>
    </row>
    <row r="58" spans="1:22" x14ac:dyDescent="0.25">
      <c r="A58" s="216" t="s">
        <v>311</v>
      </c>
      <c r="B58" s="217"/>
      <c r="C58" s="217"/>
      <c r="D58" s="217"/>
      <c r="E58" s="217"/>
      <c r="F58" s="217"/>
      <c r="G58" s="217"/>
      <c r="H58" s="218"/>
      <c r="I58" s="94">
        <f t="shared" ref="I58:L58" si="0">I12+I18+I19+I23+I24+I25+I27+I30+I31+I32+I34+I36+I40+I43+I46+I52+I57+I38</f>
        <v>428214.4</v>
      </c>
      <c r="J58" s="94">
        <f t="shared" si="0"/>
        <v>351959.69999999995</v>
      </c>
      <c r="K58" s="94">
        <f t="shared" si="0"/>
        <v>508209.2</v>
      </c>
      <c r="L58" s="94">
        <f t="shared" si="0"/>
        <v>0</v>
      </c>
      <c r="M58" s="94">
        <f>M12+M18+M19+M23+M24+M25+M27+M30+M31+M32+M34+M36+M40+M43+M46+M52+M57+M38</f>
        <v>527833.59999999998</v>
      </c>
      <c r="N58" s="94">
        <f t="shared" ref="N58:O58" si="1">N12+N18+N19+N23+N24+N25+N27+N30+N31+N32+N34+N36+N40+N43+N46+N52+N57+N38</f>
        <v>0</v>
      </c>
      <c r="O58" s="94">
        <f t="shared" si="1"/>
        <v>541124.29999999993</v>
      </c>
      <c r="P58" s="94">
        <f t="shared" ref="P58" si="2">P12+P18+P19+P23+P24+P25+P27+P30+P31+P32+P34+P36+P40+P43+P46+P52+P57</f>
        <v>0</v>
      </c>
      <c r="Q58" s="33"/>
    </row>
    <row r="59" spans="1:22" x14ac:dyDescent="0.25">
      <c r="A59" s="216" t="s">
        <v>312</v>
      </c>
      <c r="B59" s="217"/>
      <c r="C59" s="217"/>
      <c r="D59" s="217"/>
      <c r="E59" s="217"/>
      <c r="F59" s="217"/>
      <c r="G59" s="217"/>
      <c r="H59" s="218"/>
      <c r="I59" s="43">
        <f>I12+I18+I19+I23+I24+I25+I30+I31+I32+I36+I38+I52+I57+I34+I28+I41+I44</f>
        <v>146534.9</v>
      </c>
      <c r="J59" s="94">
        <f t="shared" ref="J59:O59" si="3">J12+J18+J19+J23+J24+J25+J30+J31+J32+J36+J38+J52+J57+J34+J28+J41+J44</f>
        <v>110892.7</v>
      </c>
      <c r="K59" s="94">
        <f t="shared" si="3"/>
        <v>192144.00000000003</v>
      </c>
      <c r="L59" s="94">
        <f t="shared" si="3"/>
        <v>0</v>
      </c>
      <c r="M59" s="94">
        <f t="shared" si="3"/>
        <v>215099.5</v>
      </c>
      <c r="N59" s="94">
        <f t="shared" si="3"/>
        <v>0</v>
      </c>
      <c r="O59" s="94">
        <f t="shared" si="3"/>
        <v>224076.4</v>
      </c>
      <c r="P59" s="43">
        <f>P12+P18+P19+P23+P24+P25+P30+P31+P32+P36+P38+P52+P57+P34</f>
        <v>0</v>
      </c>
      <c r="Q59" s="33"/>
    </row>
    <row r="60" spans="1:22" x14ac:dyDescent="0.25">
      <c r="A60" s="216" t="s">
        <v>306</v>
      </c>
      <c r="B60" s="217"/>
      <c r="C60" s="217"/>
      <c r="D60" s="217"/>
      <c r="E60" s="217"/>
      <c r="F60" s="217"/>
      <c r="G60" s="217"/>
      <c r="H60" s="218"/>
      <c r="I60" s="43">
        <f>I47+I45+I42+I29</f>
        <v>281679.5</v>
      </c>
      <c r="J60" s="94">
        <f t="shared" ref="J60:O60" si="4">J47+J45+J42+J29</f>
        <v>241067</v>
      </c>
      <c r="K60" s="94">
        <f t="shared" si="4"/>
        <v>316065.2</v>
      </c>
      <c r="L60" s="94">
        <f t="shared" si="4"/>
        <v>0</v>
      </c>
      <c r="M60" s="94">
        <f t="shared" si="4"/>
        <v>312734.09999999998</v>
      </c>
      <c r="N60" s="94">
        <f t="shared" si="4"/>
        <v>0</v>
      </c>
      <c r="O60" s="94">
        <f t="shared" si="4"/>
        <v>317047.90000000002</v>
      </c>
      <c r="P60" s="43">
        <f t="shared" ref="P60" si="5">P47</f>
        <v>0</v>
      </c>
      <c r="Q60" s="33"/>
    </row>
    <row r="61" spans="1:22" s="35" customFormat="1" ht="31.15" customHeight="1" x14ac:dyDescent="0.25">
      <c r="A61" s="29"/>
      <c r="B61" s="30" t="s">
        <v>126</v>
      </c>
      <c r="C61" s="31"/>
      <c r="D61" s="31"/>
      <c r="E61" s="32"/>
      <c r="F61" s="32"/>
      <c r="G61" s="32"/>
      <c r="H61" s="32"/>
      <c r="I61" s="33"/>
      <c r="J61" s="33"/>
      <c r="K61" s="33"/>
      <c r="L61" s="33"/>
      <c r="M61" s="33"/>
      <c r="N61" s="33"/>
      <c r="O61" s="34"/>
      <c r="P61" s="33"/>
      <c r="Q61" s="33"/>
      <c r="S61" s="36">
        <f>I61+K61+M61+O61</f>
        <v>0</v>
      </c>
      <c r="T61" s="36">
        <f>J61+L61+N61+P61</f>
        <v>0</v>
      </c>
    </row>
    <row r="62" spans="1:22" ht="189" x14ac:dyDescent="0.25">
      <c r="A62" s="37" t="s">
        <v>35</v>
      </c>
      <c r="B62" s="38" t="s">
        <v>313</v>
      </c>
      <c r="C62" s="13" t="s">
        <v>278</v>
      </c>
      <c r="D62" s="38" t="s">
        <v>339</v>
      </c>
      <c r="E62" s="40">
        <v>43474</v>
      </c>
      <c r="F62" s="40">
        <v>43830</v>
      </c>
      <c r="G62" s="40">
        <v>43474</v>
      </c>
      <c r="H62" s="41" t="s">
        <v>154</v>
      </c>
      <c r="I62" s="19" t="s">
        <v>154</v>
      </c>
      <c r="J62" s="19" t="s">
        <v>154</v>
      </c>
      <c r="K62" s="19" t="s">
        <v>154</v>
      </c>
      <c r="L62" s="19" t="s">
        <v>154</v>
      </c>
      <c r="M62" s="19" t="s">
        <v>154</v>
      </c>
      <c r="N62" s="19" t="s">
        <v>154</v>
      </c>
      <c r="O62" s="19" t="s">
        <v>154</v>
      </c>
      <c r="P62" s="19" t="s">
        <v>154</v>
      </c>
      <c r="Q62" s="19" t="s">
        <v>154</v>
      </c>
    </row>
    <row r="63" spans="1:22" ht="189.6" customHeight="1" x14ac:dyDescent="0.25">
      <c r="A63" s="37" t="s">
        <v>36</v>
      </c>
      <c r="B63" s="38" t="s">
        <v>315</v>
      </c>
      <c r="C63" s="13" t="s">
        <v>278</v>
      </c>
      <c r="D63" s="38" t="s">
        <v>340</v>
      </c>
      <c r="E63" s="40">
        <v>43474</v>
      </c>
      <c r="F63" s="40">
        <v>43830</v>
      </c>
      <c r="G63" s="40">
        <v>43474</v>
      </c>
      <c r="H63" s="41" t="s">
        <v>154</v>
      </c>
      <c r="I63" s="19" t="s">
        <v>154</v>
      </c>
      <c r="J63" s="19" t="s">
        <v>154</v>
      </c>
      <c r="K63" s="19" t="s">
        <v>154</v>
      </c>
      <c r="L63" s="19" t="s">
        <v>154</v>
      </c>
      <c r="M63" s="19" t="s">
        <v>154</v>
      </c>
      <c r="N63" s="19" t="s">
        <v>154</v>
      </c>
      <c r="O63" s="19" t="s">
        <v>154</v>
      </c>
      <c r="P63" s="19" t="s">
        <v>154</v>
      </c>
      <c r="Q63" s="19" t="s">
        <v>154</v>
      </c>
    </row>
    <row r="64" spans="1:22" ht="189.6" customHeight="1" x14ac:dyDescent="0.25">
      <c r="A64" s="37" t="s">
        <v>37</v>
      </c>
      <c r="B64" s="38" t="s">
        <v>341</v>
      </c>
      <c r="C64" s="71" t="s">
        <v>278</v>
      </c>
      <c r="D64" s="38" t="s">
        <v>314</v>
      </c>
      <c r="E64" s="40">
        <v>43474</v>
      </c>
      <c r="F64" s="40">
        <v>43830</v>
      </c>
      <c r="G64" s="40">
        <v>43474</v>
      </c>
      <c r="H64" s="41" t="s">
        <v>154</v>
      </c>
      <c r="I64" s="19">
        <v>0</v>
      </c>
      <c r="J64" s="19">
        <v>1</v>
      </c>
      <c r="K64" s="19">
        <v>0</v>
      </c>
      <c r="L64" s="19">
        <v>0</v>
      </c>
      <c r="M64" s="19">
        <v>700</v>
      </c>
      <c r="N64" s="92">
        <v>0</v>
      </c>
      <c r="O64" s="19">
        <v>1300</v>
      </c>
      <c r="P64" s="19">
        <v>0</v>
      </c>
      <c r="Q64" s="19" t="s">
        <v>154</v>
      </c>
    </row>
    <row r="65" spans="1:17" ht="189.6" customHeight="1" x14ac:dyDescent="0.25">
      <c r="A65" s="37" t="s">
        <v>201</v>
      </c>
      <c r="B65" s="38" t="s">
        <v>342</v>
      </c>
      <c r="C65" s="71" t="s">
        <v>278</v>
      </c>
      <c r="D65" s="38" t="s">
        <v>314</v>
      </c>
      <c r="E65" s="40">
        <v>43298</v>
      </c>
      <c r="F65" s="40">
        <v>43463</v>
      </c>
      <c r="G65" s="40">
        <v>43298</v>
      </c>
      <c r="H65" s="41" t="s">
        <v>154</v>
      </c>
      <c r="I65" s="19">
        <v>0</v>
      </c>
      <c r="J65" s="19">
        <v>1</v>
      </c>
      <c r="K65" s="19">
        <v>0</v>
      </c>
      <c r="L65" s="19">
        <v>0</v>
      </c>
      <c r="M65" s="19">
        <v>700</v>
      </c>
      <c r="N65" s="92">
        <v>0</v>
      </c>
      <c r="O65" s="19">
        <v>1300</v>
      </c>
      <c r="P65" s="19">
        <v>0</v>
      </c>
      <c r="Q65" s="19" t="s">
        <v>154</v>
      </c>
    </row>
    <row r="66" spans="1:17" ht="110.25" x14ac:dyDescent="0.25">
      <c r="A66" s="37" t="s">
        <v>53</v>
      </c>
      <c r="B66" s="38" t="s">
        <v>371</v>
      </c>
      <c r="C66" s="13" t="s">
        <v>278</v>
      </c>
      <c r="D66" s="38" t="s">
        <v>314</v>
      </c>
      <c r="E66" s="40">
        <v>43474</v>
      </c>
      <c r="F66" s="40">
        <v>43830</v>
      </c>
      <c r="G66" s="40">
        <v>43474</v>
      </c>
      <c r="H66" s="41" t="s">
        <v>154</v>
      </c>
      <c r="I66" s="19" t="s">
        <v>154</v>
      </c>
      <c r="J66" s="19" t="s">
        <v>154</v>
      </c>
      <c r="K66" s="19" t="s">
        <v>154</v>
      </c>
      <c r="L66" s="19" t="s">
        <v>154</v>
      </c>
      <c r="M66" s="19" t="s">
        <v>154</v>
      </c>
      <c r="N66" s="19" t="s">
        <v>154</v>
      </c>
      <c r="O66" s="19" t="s">
        <v>154</v>
      </c>
      <c r="P66" s="19" t="s">
        <v>154</v>
      </c>
      <c r="Q66" s="19" t="s">
        <v>154</v>
      </c>
    </row>
    <row r="67" spans="1:17" ht="243" customHeight="1" x14ac:dyDescent="0.25">
      <c r="A67" s="37" t="s">
        <v>55</v>
      </c>
      <c r="B67" s="38" t="s">
        <v>372</v>
      </c>
      <c r="C67" s="13" t="s">
        <v>278</v>
      </c>
      <c r="D67" s="38" t="s">
        <v>314</v>
      </c>
      <c r="E67" s="40">
        <v>43474</v>
      </c>
      <c r="F67" s="40">
        <v>43830</v>
      </c>
      <c r="G67" s="40">
        <v>43474</v>
      </c>
      <c r="H67" s="41" t="s">
        <v>154</v>
      </c>
      <c r="I67" s="19" t="s">
        <v>154</v>
      </c>
      <c r="J67" s="19" t="s">
        <v>154</v>
      </c>
      <c r="K67" s="19" t="s">
        <v>154</v>
      </c>
      <c r="L67" s="19" t="s">
        <v>154</v>
      </c>
      <c r="M67" s="19" t="s">
        <v>154</v>
      </c>
      <c r="N67" s="19" t="s">
        <v>154</v>
      </c>
      <c r="O67" s="19" t="s">
        <v>154</v>
      </c>
      <c r="P67" s="19" t="s">
        <v>154</v>
      </c>
      <c r="Q67" s="19" t="s">
        <v>154</v>
      </c>
    </row>
    <row r="68" spans="1:17" ht="164.25" customHeight="1" x14ac:dyDescent="0.25">
      <c r="A68" s="37" t="s">
        <v>57</v>
      </c>
      <c r="B68" s="38" t="s">
        <v>373</v>
      </c>
      <c r="C68" s="13" t="s">
        <v>278</v>
      </c>
      <c r="D68" s="38" t="s">
        <v>314</v>
      </c>
      <c r="E68" s="40">
        <v>43474</v>
      </c>
      <c r="F68" s="40">
        <v>43830</v>
      </c>
      <c r="G68" s="40">
        <v>43474</v>
      </c>
      <c r="H68" s="41" t="s">
        <v>154</v>
      </c>
      <c r="I68" s="19" t="s">
        <v>154</v>
      </c>
      <c r="J68" s="19" t="s">
        <v>154</v>
      </c>
      <c r="K68" s="19" t="s">
        <v>154</v>
      </c>
      <c r="L68" s="19" t="s">
        <v>154</v>
      </c>
      <c r="M68" s="19" t="s">
        <v>154</v>
      </c>
      <c r="N68" s="19" t="s">
        <v>154</v>
      </c>
      <c r="O68" s="19" t="s">
        <v>154</v>
      </c>
      <c r="P68" s="19" t="s">
        <v>154</v>
      </c>
      <c r="Q68" s="19" t="s">
        <v>154</v>
      </c>
    </row>
    <row r="69" spans="1:17" ht="78.75" x14ac:dyDescent="0.25">
      <c r="A69" s="37" t="s">
        <v>59</v>
      </c>
      <c r="B69" s="38" t="s">
        <v>374</v>
      </c>
      <c r="C69" s="13" t="s">
        <v>278</v>
      </c>
      <c r="D69" s="38" t="s">
        <v>314</v>
      </c>
      <c r="E69" s="40">
        <v>43474</v>
      </c>
      <c r="F69" s="40">
        <v>43830</v>
      </c>
      <c r="G69" s="40">
        <v>43474</v>
      </c>
      <c r="H69" s="41" t="s">
        <v>154</v>
      </c>
      <c r="I69" s="19" t="s">
        <v>154</v>
      </c>
      <c r="J69" s="19" t="s">
        <v>154</v>
      </c>
      <c r="K69" s="19" t="s">
        <v>154</v>
      </c>
      <c r="L69" s="19" t="s">
        <v>154</v>
      </c>
      <c r="M69" s="19" t="s">
        <v>154</v>
      </c>
      <c r="N69" s="19" t="s">
        <v>154</v>
      </c>
      <c r="O69" s="19" t="s">
        <v>154</v>
      </c>
      <c r="P69" s="19" t="s">
        <v>154</v>
      </c>
      <c r="Q69" s="19" t="s">
        <v>154</v>
      </c>
    </row>
    <row r="70" spans="1:17" ht="94.5" customHeight="1" x14ac:dyDescent="0.25">
      <c r="A70" s="39"/>
      <c r="B70" s="38" t="s">
        <v>375</v>
      </c>
      <c r="C70" s="13" t="s">
        <v>278</v>
      </c>
      <c r="D70" s="38" t="s">
        <v>314</v>
      </c>
      <c r="E70" s="13"/>
      <c r="F70" s="40">
        <v>43553</v>
      </c>
      <c r="G70" s="40"/>
      <c r="H70" s="40">
        <v>43550</v>
      </c>
      <c r="I70" s="19" t="s">
        <v>154</v>
      </c>
      <c r="J70" s="19" t="s">
        <v>154</v>
      </c>
      <c r="K70" s="19" t="s">
        <v>154</v>
      </c>
      <c r="L70" s="19" t="s">
        <v>154</v>
      </c>
      <c r="M70" s="19" t="s">
        <v>154</v>
      </c>
      <c r="N70" s="19" t="s">
        <v>154</v>
      </c>
      <c r="O70" s="19" t="s">
        <v>154</v>
      </c>
      <c r="P70" s="19" t="s">
        <v>154</v>
      </c>
      <c r="Q70" s="19" t="s">
        <v>154</v>
      </c>
    </row>
    <row r="71" spans="1:17" ht="146.25" customHeight="1" x14ac:dyDescent="0.25">
      <c r="A71" s="37" t="s">
        <v>61</v>
      </c>
      <c r="B71" s="38" t="s">
        <v>376</v>
      </c>
      <c r="C71" s="13" t="s">
        <v>278</v>
      </c>
      <c r="D71" s="38" t="s">
        <v>314</v>
      </c>
      <c r="E71" s="40">
        <v>43474</v>
      </c>
      <c r="F71" s="40">
        <v>43830</v>
      </c>
      <c r="G71" s="40">
        <v>43474</v>
      </c>
      <c r="H71" s="41" t="s">
        <v>154</v>
      </c>
      <c r="I71" s="19" t="s">
        <v>154</v>
      </c>
      <c r="J71" s="19" t="s">
        <v>154</v>
      </c>
      <c r="K71" s="19" t="s">
        <v>154</v>
      </c>
      <c r="L71" s="19" t="s">
        <v>154</v>
      </c>
      <c r="M71" s="19" t="s">
        <v>154</v>
      </c>
      <c r="N71" s="19" t="s">
        <v>154</v>
      </c>
      <c r="O71" s="19" t="s">
        <v>154</v>
      </c>
      <c r="P71" s="19" t="s">
        <v>154</v>
      </c>
      <c r="Q71" s="19" t="s">
        <v>154</v>
      </c>
    </row>
    <row r="72" spans="1:17" ht="146.25" customHeight="1" x14ac:dyDescent="0.25">
      <c r="A72" s="37" t="s">
        <v>63</v>
      </c>
      <c r="B72" s="38" t="s">
        <v>377</v>
      </c>
      <c r="C72" s="86" t="s">
        <v>278</v>
      </c>
      <c r="D72" s="38" t="s">
        <v>314</v>
      </c>
      <c r="E72" s="40">
        <v>43474</v>
      </c>
      <c r="F72" s="40">
        <v>43830</v>
      </c>
      <c r="G72" s="40">
        <v>43474</v>
      </c>
      <c r="H72" s="41" t="s">
        <v>154</v>
      </c>
      <c r="I72" s="92" t="s">
        <v>154</v>
      </c>
      <c r="J72" s="92" t="s">
        <v>154</v>
      </c>
      <c r="K72" s="92" t="s">
        <v>154</v>
      </c>
      <c r="L72" s="92" t="s">
        <v>154</v>
      </c>
      <c r="M72" s="92" t="s">
        <v>154</v>
      </c>
      <c r="N72" s="92" t="s">
        <v>154</v>
      </c>
      <c r="O72" s="92" t="s">
        <v>154</v>
      </c>
      <c r="P72" s="92" t="s">
        <v>154</v>
      </c>
      <c r="Q72" s="92" t="s">
        <v>154</v>
      </c>
    </row>
    <row r="73" spans="1:17" ht="273.75" customHeight="1" x14ac:dyDescent="0.25">
      <c r="A73" s="37" t="s">
        <v>305</v>
      </c>
      <c r="B73" s="38" t="s">
        <v>378</v>
      </c>
      <c r="C73" s="13" t="s">
        <v>278</v>
      </c>
      <c r="D73" s="38" t="s">
        <v>314</v>
      </c>
      <c r="E73" s="40">
        <v>43474</v>
      </c>
      <c r="F73" s="40">
        <v>43830</v>
      </c>
      <c r="G73" s="40">
        <v>43474</v>
      </c>
      <c r="H73" s="41" t="s">
        <v>154</v>
      </c>
      <c r="I73" s="19" t="s">
        <v>154</v>
      </c>
      <c r="J73" s="19" t="s">
        <v>154</v>
      </c>
      <c r="K73" s="19" t="s">
        <v>154</v>
      </c>
      <c r="L73" s="19" t="s">
        <v>154</v>
      </c>
      <c r="M73" s="19" t="s">
        <v>154</v>
      </c>
      <c r="N73" s="19" t="s">
        <v>154</v>
      </c>
      <c r="O73" s="19" t="s">
        <v>154</v>
      </c>
      <c r="P73" s="19" t="s">
        <v>154</v>
      </c>
      <c r="Q73" s="19" t="s">
        <v>154</v>
      </c>
    </row>
    <row r="74" spans="1:17" ht="98.25" customHeight="1" x14ac:dyDescent="0.25">
      <c r="A74" s="37" t="s">
        <v>85</v>
      </c>
      <c r="B74" s="38" t="s">
        <v>379</v>
      </c>
      <c r="C74" s="13" t="s">
        <v>278</v>
      </c>
      <c r="D74" s="38" t="s">
        <v>314</v>
      </c>
      <c r="E74" s="40">
        <v>43474</v>
      </c>
      <c r="F74" s="40">
        <v>43830</v>
      </c>
      <c r="G74" s="40">
        <v>43474</v>
      </c>
      <c r="H74" s="41" t="s">
        <v>154</v>
      </c>
      <c r="I74" s="19" t="s">
        <v>154</v>
      </c>
      <c r="J74" s="19" t="s">
        <v>154</v>
      </c>
      <c r="K74" s="19" t="s">
        <v>154</v>
      </c>
      <c r="L74" s="19" t="s">
        <v>154</v>
      </c>
      <c r="M74" s="19" t="s">
        <v>154</v>
      </c>
      <c r="N74" s="19" t="s">
        <v>154</v>
      </c>
      <c r="O74" s="19" t="s">
        <v>154</v>
      </c>
      <c r="P74" s="19" t="s">
        <v>154</v>
      </c>
      <c r="Q74" s="19" t="s">
        <v>154</v>
      </c>
    </row>
    <row r="75" spans="1:17" ht="169.5" customHeight="1" x14ac:dyDescent="0.25">
      <c r="A75" s="37" t="s">
        <v>380</v>
      </c>
      <c r="B75" s="38" t="s">
        <v>381</v>
      </c>
      <c r="C75" s="86" t="s">
        <v>278</v>
      </c>
      <c r="D75" s="38" t="s">
        <v>314</v>
      </c>
      <c r="E75" s="40">
        <v>43474</v>
      </c>
      <c r="F75" s="40">
        <v>43830</v>
      </c>
      <c r="G75" s="40">
        <v>43474</v>
      </c>
      <c r="H75" s="41" t="s">
        <v>154</v>
      </c>
      <c r="I75" s="92" t="s">
        <v>154</v>
      </c>
      <c r="J75" s="92" t="s">
        <v>154</v>
      </c>
      <c r="K75" s="92" t="s">
        <v>154</v>
      </c>
      <c r="L75" s="92" t="s">
        <v>154</v>
      </c>
      <c r="M75" s="92" t="s">
        <v>154</v>
      </c>
      <c r="N75" s="92" t="s">
        <v>154</v>
      </c>
      <c r="O75" s="92" t="s">
        <v>154</v>
      </c>
      <c r="P75" s="92" t="s">
        <v>154</v>
      </c>
      <c r="Q75" s="92" t="s">
        <v>154</v>
      </c>
    </row>
    <row r="76" spans="1:17" ht="106.5" customHeight="1" x14ac:dyDescent="0.25">
      <c r="A76" s="37" t="s">
        <v>99</v>
      </c>
      <c r="B76" s="38" t="s">
        <v>382</v>
      </c>
      <c r="C76" s="13" t="s">
        <v>278</v>
      </c>
      <c r="D76" s="38" t="s">
        <v>314</v>
      </c>
      <c r="E76" s="40">
        <v>43474</v>
      </c>
      <c r="F76" s="40">
        <v>43830</v>
      </c>
      <c r="G76" s="40">
        <v>43474</v>
      </c>
      <c r="H76" s="41" t="s">
        <v>154</v>
      </c>
      <c r="I76" s="19" t="s">
        <v>154</v>
      </c>
      <c r="J76" s="19" t="s">
        <v>154</v>
      </c>
      <c r="K76" s="19" t="s">
        <v>154</v>
      </c>
      <c r="L76" s="19" t="s">
        <v>154</v>
      </c>
      <c r="M76" s="19" t="s">
        <v>154</v>
      </c>
      <c r="N76" s="19" t="s">
        <v>154</v>
      </c>
      <c r="O76" s="19" t="s">
        <v>154</v>
      </c>
      <c r="P76" s="19" t="s">
        <v>154</v>
      </c>
      <c r="Q76" s="19" t="s">
        <v>154</v>
      </c>
    </row>
    <row r="77" spans="1:17" ht="78.599999999999994" customHeight="1" x14ac:dyDescent="0.25">
      <c r="A77" s="37" t="s">
        <v>155</v>
      </c>
      <c r="B77" s="38" t="s">
        <v>383</v>
      </c>
      <c r="C77" s="13" t="s">
        <v>278</v>
      </c>
      <c r="D77" s="38" t="s">
        <v>314</v>
      </c>
      <c r="E77" s="40">
        <v>43474</v>
      </c>
      <c r="F77" s="40">
        <v>43830</v>
      </c>
      <c r="G77" s="40">
        <v>43474</v>
      </c>
      <c r="H77" s="41" t="s">
        <v>154</v>
      </c>
      <c r="I77" s="19" t="s">
        <v>154</v>
      </c>
      <c r="J77" s="19" t="s">
        <v>154</v>
      </c>
      <c r="K77" s="19" t="s">
        <v>154</v>
      </c>
      <c r="L77" s="19" t="s">
        <v>154</v>
      </c>
      <c r="M77" s="19" t="s">
        <v>154</v>
      </c>
      <c r="N77" s="19" t="s">
        <v>154</v>
      </c>
      <c r="O77" s="19" t="s">
        <v>154</v>
      </c>
      <c r="P77" s="19" t="s">
        <v>154</v>
      </c>
      <c r="Q77" s="19" t="s">
        <v>154</v>
      </c>
    </row>
    <row r="78" spans="1:17" ht="78.75" x14ac:dyDescent="0.25">
      <c r="A78" s="48"/>
      <c r="B78" s="38" t="s">
        <v>384</v>
      </c>
      <c r="C78" s="13" t="s">
        <v>278</v>
      </c>
      <c r="D78" s="38" t="s">
        <v>314</v>
      </c>
      <c r="E78" s="40"/>
      <c r="F78" s="40">
        <v>43553</v>
      </c>
      <c r="G78" s="13"/>
      <c r="H78" s="40">
        <v>43550</v>
      </c>
      <c r="I78" s="19" t="s">
        <v>154</v>
      </c>
      <c r="J78" s="19" t="s">
        <v>154</v>
      </c>
      <c r="K78" s="19" t="s">
        <v>154</v>
      </c>
      <c r="L78" s="19" t="s">
        <v>154</v>
      </c>
      <c r="M78" s="19" t="s">
        <v>154</v>
      </c>
      <c r="N78" s="19" t="s">
        <v>154</v>
      </c>
      <c r="O78" s="19" t="s">
        <v>154</v>
      </c>
      <c r="P78" s="19" t="s">
        <v>154</v>
      </c>
      <c r="Q78" s="19" t="s">
        <v>154</v>
      </c>
    </row>
    <row r="79" spans="1:17" ht="94.5" x14ac:dyDescent="0.25">
      <c r="A79" s="37" t="s">
        <v>91</v>
      </c>
      <c r="B79" s="38" t="s">
        <v>385</v>
      </c>
      <c r="C79" s="13" t="s">
        <v>278</v>
      </c>
      <c r="D79" s="38" t="s">
        <v>314</v>
      </c>
      <c r="E79" s="40">
        <v>43474</v>
      </c>
      <c r="F79" s="40">
        <v>43830</v>
      </c>
      <c r="G79" s="40">
        <v>43474</v>
      </c>
      <c r="H79" s="41" t="s">
        <v>154</v>
      </c>
      <c r="I79" s="19" t="s">
        <v>154</v>
      </c>
      <c r="J79" s="19" t="s">
        <v>154</v>
      </c>
      <c r="K79" s="19" t="s">
        <v>154</v>
      </c>
      <c r="L79" s="19" t="s">
        <v>154</v>
      </c>
      <c r="M79" s="19" t="s">
        <v>154</v>
      </c>
      <c r="N79" s="19" t="s">
        <v>154</v>
      </c>
      <c r="O79" s="19" t="s">
        <v>154</v>
      </c>
      <c r="P79" s="19" t="s">
        <v>154</v>
      </c>
      <c r="Q79" s="19" t="s">
        <v>154</v>
      </c>
    </row>
    <row r="80" spans="1:17" ht="269.25" customHeight="1" x14ac:dyDescent="0.25">
      <c r="A80" s="37" t="s">
        <v>93</v>
      </c>
      <c r="B80" s="38" t="s">
        <v>386</v>
      </c>
      <c r="C80" s="13" t="s">
        <v>278</v>
      </c>
      <c r="D80" s="38" t="s">
        <v>314</v>
      </c>
      <c r="E80" s="40">
        <v>43474</v>
      </c>
      <c r="F80" s="40">
        <v>43830</v>
      </c>
      <c r="G80" s="40">
        <v>43474</v>
      </c>
      <c r="H80" s="41" t="s">
        <v>154</v>
      </c>
      <c r="I80" s="19">
        <v>485</v>
      </c>
      <c r="J80" s="19">
        <v>590</v>
      </c>
      <c r="K80" s="19">
        <v>105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 t="s">
        <v>154</v>
      </c>
    </row>
    <row r="81" spans="1:20" x14ac:dyDescent="0.25">
      <c r="A81" s="216" t="s">
        <v>316</v>
      </c>
      <c r="B81" s="217"/>
      <c r="C81" s="217"/>
      <c r="D81" s="217"/>
      <c r="E81" s="217"/>
      <c r="F81" s="217"/>
      <c r="G81" s="217"/>
      <c r="H81" s="218"/>
      <c r="I81" s="19">
        <f>I64+I80</f>
        <v>485</v>
      </c>
      <c r="J81" s="92">
        <f t="shared" ref="J81:P81" si="6">J64+J80</f>
        <v>591</v>
      </c>
      <c r="K81" s="92">
        <f t="shared" si="6"/>
        <v>105</v>
      </c>
      <c r="L81" s="92">
        <f t="shared" si="6"/>
        <v>0</v>
      </c>
      <c r="M81" s="92">
        <f t="shared" si="6"/>
        <v>700</v>
      </c>
      <c r="N81" s="92">
        <f t="shared" si="6"/>
        <v>0</v>
      </c>
      <c r="O81" s="92">
        <f t="shared" si="6"/>
        <v>1300</v>
      </c>
      <c r="P81" s="92">
        <f t="shared" si="6"/>
        <v>0</v>
      </c>
      <c r="Q81" s="19" t="s">
        <v>154</v>
      </c>
    </row>
    <row r="82" spans="1:20" x14ac:dyDescent="0.25">
      <c r="A82" s="216" t="s">
        <v>312</v>
      </c>
      <c r="B82" s="217"/>
      <c r="C82" s="217"/>
      <c r="D82" s="217"/>
      <c r="E82" s="217"/>
      <c r="F82" s="217"/>
      <c r="G82" s="217"/>
      <c r="H82" s="218"/>
      <c r="I82" s="43">
        <f>I81</f>
        <v>485</v>
      </c>
      <c r="J82" s="43">
        <f t="shared" ref="J82:P82" si="7">J81</f>
        <v>591</v>
      </c>
      <c r="K82" s="43">
        <f t="shared" si="7"/>
        <v>105</v>
      </c>
      <c r="L82" s="43">
        <f t="shared" si="7"/>
        <v>0</v>
      </c>
      <c r="M82" s="43">
        <f t="shared" si="7"/>
        <v>700</v>
      </c>
      <c r="N82" s="43">
        <f t="shared" si="7"/>
        <v>0</v>
      </c>
      <c r="O82" s="43">
        <f t="shared" si="7"/>
        <v>1300</v>
      </c>
      <c r="P82" s="43">
        <f t="shared" si="7"/>
        <v>0</v>
      </c>
      <c r="Q82" s="33"/>
    </row>
    <row r="83" spans="1:20" x14ac:dyDescent="0.25">
      <c r="A83" s="216" t="s">
        <v>306</v>
      </c>
      <c r="B83" s="217"/>
      <c r="C83" s="217"/>
      <c r="D83" s="217"/>
      <c r="E83" s="217"/>
      <c r="F83" s="217"/>
      <c r="G83" s="217"/>
      <c r="H83" s="218"/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33"/>
    </row>
    <row r="84" spans="1:20" s="35" customFormat="1" ht="87.75" customHeight="1" x14ac:dyDescent="0.25">
      <c r="A84" s="29">
        <v>3</v>
      </c>
      <c r="B84" s="30" t="s">
        <v>34</v>
      </c>
      <c r="C84" s="31"/>
      <c r="D84" s="31"/>
      <c r="E84" s="32"/>
      <c r="F84" s="32"/>
      <c r="G84" s="32"/>
      <c r="H84" s="32"/>
      <c r="I84" s="33"/>
      <c r="J84" s="33"/>
      <c r="K84" s="33"/>
      <c r="L84" s="33"/>
      <c r="M84" s="33"/>
      <c r="N84" s="93"/>
      <c r="O84" s="34"/>
      <c r="P84" s="33"/>
      <c r="Q84" s="33"/>
      <c r="S84" s="36">
        <f t="shared" ref="S84:T91" si="8">I84+K84+M84+O84</f>
        <v>0</v>
      </c>
      <c r="T84" s="36">
        <f t="shared" si="8"/>
        <v>0</v>
      </c>
    </row>
    <row r="85" spans="1:20" s="35" customFormat="1" ht="187.15" customHeight="1" x14ac:dyDescent="0.25">
      <c r="A85" s="37" t="s">
        <v>36</v>
      </c>
      <c r="B85" s="49" t="s">
        <v>317</v>
      </c>
      <c r="C85" s="13" t="s">
        <v>278</v>
      </c>
      <c r="D85" s="38" t="s">
        <v>343</v>
      </c>
      <c r="E85" s="40">
        <v>43109</v>
      </c>
      <c r="F85" s="40">
        <v>43463</v>
      </c>
      <c r="G85" s="40">
        <v>43109</v>
      </c>
      <c r="H85" s="41" t="s">
        <v>154</v>
      </c>
      <c r="I85" s="43">
        <v>0</v>
      </c>
      <c r="J85" s="43">
        <v>0</v>
      </c>
      <c r="K85" s="43">
        <v>0</v>
      </c>
      <c r="L85" s="43">
        <v>0</v>
      </c>
      <c r="M85" s="43">
        <v>100</v>
      </c>
      <c r="N85" s="94">
        <v>0</v>
      </c>
      <c r="O85" s="43">
        <v>0</v>
      </c>
      <c r="P85" s="33">
        <v>0</v>
      </c>
      <c r="Q85" s="33" t="s">
        <v>154</v>
      </c>
      <c r="S85" s="36">
        <f t="shared" si="8"/>
        <v>100</v>
      </c>
      <c r="T85" s="36">
        <f t="shared" si="8"/>
        <v>0</v>
      </c>
    </row>
    <row r="86" spans="1:20" s="35" customFormat="1" x14ac:dyDescent="0.25">
      <c r="A86" s="37"/>
      <c r="B86" s="220" t="s">
        <v>312</v>
      </c>
      <c r="C86" s="221"/>
      <c r="D86" s="221"/>
      <c r="E86" s="221"/>
      <c r="F86" s="221"/>
      <c r="G86" s="221"/>
      <c r="H86" s="222"/>
      <c r="I86" s="43">
        <v>0</v>
      </c>
      <c r="J86" s="43">
        <v>0</v>
      </c>
      <c r="K86" s="43">
        <v>0</v>
      </c>
      <c r="L86" s="43">
        <v>0</v>
      </c>
      <c r="M86" s="43">
        <v>24</v>
      </c>
      <c r="N86" s="94">
        <v>0</v>
      </c>
      <c r="O86" s="43">
        <v>0</v>
      </c>
      <c r="P86" s="33">
        <v>0</v>
      </c>
      <c r="Q86" s="33"/>
      <c r="S86" s="36"/>
      <c r="T86" s="36"/>
    </row>
    <row r="87" spans="1:20" s="35" customFormat="1" x14ac:dyDescent="0.25">
      <c r="A87" s="37"/>
      <c r="B87" s="220" t="s">
        <v>306</v>
      </c>
      <c r="C87" s="221"/>
      <c r="D87" s="221"/>
      <c r="E87" s="221"/>
      <c r="F87" s="221"/>
      <c r="G87" s="221"/>
      <c r="H87" s="222"/>
      <c r="I87" s="43">
        <v>0</v>
      </c>
      <c r="J87" s="43">
        <v>0</v>
      </c>
      <c r="K87" s="43">
        <v>0</v>
      </c>
      <c r="L87" s="43">
        <v>0</v>
      </c>
      <c r="M87" s="43">
        <v>76</v>
      </c>
      <c r="N87" s="94">
        <v>0</v>
      </c>
      <c r="O87" s="43">
        <v>0</v>
      </c>
      <c r="P87" s="33">
        <v>0</v>
      </c>
      <c r="Q87" s="33"/>
      <c r="S87" s="36"/>
      <c r="T87" s="36"/>
    </row>
    <row r="88" spans="1:20" s="35" customFormat="1" ht="94.5" x14ac:dyDescent="0.25">
      <c r="A88" s="37" t="s">
        <v>201</v>
      </c>
      <c r="B88" s="50" t="s">
        <v>318</v>
      </c>
      <c r="C88" s="13" t="s">
        <v>278</v>
      </c>
      <c r="D88" s="38" t="s">
        <v>319</v>
      </c>
      <c r="E88" s="40">
        <v>43109</v>
      </c>
      <c r="F88" s="40">
        <v>43463</v>
      </c>
      <c r="G88" s="40">
        <v>43109</v>
      </c>
      <c r="H88" s="41" t="s">
        <v>154</v>
      </c>
      <c r="I88" s="43">
        <v>112.5</v>
      </c>
      <c r="J88" s="43">
        <v>0</v>
      </c>
      <c r="K88" s="94">
        <v>112.5</v>
      </c>
      <c r="L88" s="51">
        <v>0</v>
      </c>
      <c r="M88" s="94">
        <v>112.5</v>
      </c>
      <c r="N88" s="93">
        <v>0</v>
      </c>
      <c r="O88" s="94">
        <v>112.5</v>
      </c>
      <c r="P88" s="43">
        <v>0</v>
      </c>
      <c r="Q88" s="52"/>
      <c r="S88" s="36">
        <f t="shared" si="8"/>
        <v>450</v>
      </c>
      <c r="T88" s="36">
        <f t="shared" si="8"/>
        <v>0</v>
      </c>
    </row>
    <row r="89" spans="1:20" s="35" customFormat="1" x14ac:dyDescent="0.25">
      <c r="A89" s="37"/>
      <c r="B89" s="220" t="s">
        <v>312</v>
      </c>
      <c r="C89" s="221"/>
      <c r="D89" s="221"/>
      <c r="E89" s="221"/>
      <c r="F89" s="221"/>
      <c r="G89" s="221"/>
      <c r="H89" s="222"/>
      <c r="I89" s="43">
        <v>27</v>
      </c>
      <c r="J89" s="43">
        <v>0</v>
      </c>
      <c r="K89" s="94">
        <v>27</v>
      </c>
      <c r="L89" s="43">
        <v>0</v>
      </c>
      <c r="M89" s="94">
        <v>27</v>
      </c>
      <c r="N89" s="94">
        <v>0</v>
      </c>
      <c r="O89" s="94">
        <v>27</v>
      </c>
      <c r="P89" s="33">
        <v>0</v>
      </c>
      <c r="Q89" s="33"/>
      <c r="S89" s="36"/>
      <c r="T89" s="36"/>
    </row>
    <row r="90" spans="1:20" s="35" customFormat="1" x14ac:dyDescent="0.25">
      <c r="A90" s="37"/>
      <c r="B90" s="220" t="s">
        <v>306</v>
      </c>
      <c r="C90" s="221"/>
      <c r="D90" s="221"/>
      <c r="E90" s="221"/>
      <c r="F90" s="221"/>
      <c r="G90" s="221"/>
      <c r="H90" s="222"/>
      <c r="I90" s="43">
        <v>85.5</v>
      </c>
      <c r="J90" s="43">
        <v>0</v>
      </c>
      <c r="K90" s="94">
        <v>85.5</v>
      </c>
      <c r="L90" s="43">
        <v>0</v>
      </c>
      <c r="M90" s="94">
        <v>85.5</v>
      </c>
      <c r="N90" s="94">
        <v>0</v>
      </c>
      <c r="O90" s="94">
        <v>85.5</v>
      </c>
      <c r="P90" s="33">
        <v>0</v>
      </c>
      <c r="Q90" s="33"/>
      <c r="S90" s="36"/>
      <c r="T90" s="36"/>
    </row>
    <row r="91" spans="1:20" s="35" customFormat="1" ht="134.44999999999999" customHeight="1" x14ac:dyDescent="0.25">
      <c r="A91" s="37" t="s">
        <v>204</v>
      </c>
      <c r="B91" s="49" t="s">
        <v>320</v>
      </c>
      <c r="C91" s="13" t="s">
        <v>278</v>
      </c>
      <c r="D91" s="38" t="s">
        <v>343</v>
      </c>
      <c r="E91" s="40">
        <v>43109</v>
      </c>
      <c r="F91" s="40">
        <v>43463</v>
      </c>
      <c r="G91" s="40">
        <v>43109</v>
      </c>
      <c r="H91" s="41" t="s">
        <v>154</v>
      </c>
      <c r="I91" s="43">
        <v>0</v>
      </c>
      <c r="J91" s="43">
        <v>4</v>
      </c>
      <c r="K91" s="43">
        <v>0</v>
      </c>
      <c r="L91" s="43">
        <v>0</v>
      </c>
      <c r="M91" s="43">
        <v>32.5</v>
      </c>
      <c r="N91" s="94">
        <v>0</v>
      </c>
      <c r="O91" s="43">
        <v>0</v>
      </c>
      <c r="P91" s="43">
        <v>0</v>
      </c>
      <c r="Q91" s="33"/>
      <c r="S91" s="36">
        <f t="shared" si="8"/>
        <v>32.5</v>
      </c>
      <c r="T91" s="36">
        <f t="shared" si="8"/>
        <v>4</v>
      </c>
    </row>
    <row r="92" spans="1:20" s="35" customFormat="1" x14ac:dyDescent="0.25">
      <c r="A92" s="37"/>
      <c r="B92" s="220" t="s">
        <v>312</v>
      </c>
      <c r="C92" s="221"/>
      <c r="D92" s="221"/>
      <c r="E92" s="221"/>
      <c r="F92" s="221"/>
      <c r="G92" s="221"/>
      <c r="H92" s="222"/>
      <c r="I92" s="43">
        <v>0</v>
      </c>
      <c r="J92" s="43">
        <v>3</v>
      </c>
      <c r="K92" s="43">
        <v>0</v>
      </c>
      <c r="L92" s="43">
        <v>0</v>
      </c>
      <c r="M92" s="43">
        <v>7.8</v>
      </c>
      <c r="N92" s="94">
        <v>0</v>
      </c>
      <c r="O92" s="43">
        <v>0</v>
      </c>
      <c r="P92" s="94">
        <v>0</v>
      </c>
      <c r="Q92" s="33"/>
      <c r="S92" s="36"/>
      <c r="T92" s="36"/>
    </row>
    <row r="93" spans="1:20" s="35" customFormat="1" x14ac:dyDescent="0.25">
      <c r="A93" s="37"/>
      <c r="B93" s="220" t="s">
        <v>306</v>
      </c>
      <c r="C93" s="221"/>
      <c r="D93" s="221"/>
      <c r="E93" s="221"/>
      <c r="F93" s="221"/>
      <c r="G93" s="221"/>
      <c r="H93" s="222"/>
      <c r="I93" s="43">
        <v>0</v>
      </c>
      <c r="J93" s="43">
        <v>1</v>
      </c>
      <c r="K93" s="43">
        <v>0</v>
      </c>
      <c r="L93" s="43">
        <v>0</v>
      </c>
      <c r="M93" s="43">
        <v>24.7</v>
      </c>
      <c r="N93" s="94">
        <v>0</v>
      </c>
      <c r="O93" s="43">
        <v>0</v>
      </c>
      <c r="P93" s="94">
        <v>0</v>
      </c>
      <c r="Q93" s="33"/>
      <c r="S93" s="36"/>
      <c r="T93" s="36"/>
    </row>
    <row r="94" spans="1:20" s="35" customFormat="1" ht="142.5" customHeight="1" x14ac:dyDescent="0.25">
      <c r="A94" s="37" t="s">
        <v>206</v>
      </c>
      <c r="B94" s="49" t="s">
        <v>321</v>
      </c>
      <c r="C94" s="13" t="s">
        <v>278</v>
      </c>
      <c r="D94" s="53" t="s">
        <v>322</v>
      </c>
      <c r="E94" s="40">
        <v>43109</v>
      </c>
      <c r="F94" s="40">
        <v>43463</v>
      </c>
      <c r="G94" s="40">
        <v>43109</v>
      </c>
      <c r="H94" s="41" t="s">
        <v>154</v>
      </c>
      <c r="I94" s="43">
        <v>0</v>
      </c>
      <c r="J94" s="43">
        <v>0</v>
      </c>
      <c r="K94" s="43">
        <v>83.8</v>
      </c>
      <c r="L94" s="43">
        <v>0</v>
      </c>
      <c r="M94" s="33">
        <v>83.7</v>
      </c>
      <c r="N94" s="94">
        <v>0</v>
      </c>
      <c r="O94" s="43">
        <v>0</v>
      </c>
      <c r="P94" s="43">
        <v>0</v>
      </c>
      <c r="Q94" s="33"/>
      <c r="S94" s="36"/>
      <c r="T94" s="36"/>
    </row>
    <row r="95" spans="1:20" s="35" customFormat="1" x14ac:dyDescent="0.25">
      <c r="A95" s="37"/>
      <c r="B95" s="220" t="s">
        <v>312</v>
      </c>
      <c r="C95" s="221"/>
      <c r="D95" s="221"/>
      <c r="E95" s="221"/>
      <c r="F95" s="221"/>
      <c r="G95" s="221"/>
      <c r="H95" s="222"/>
      <c r="I95" s="43">
        <v>0</v>
      </c>
      <c r="J95" s="43">
        <v>0</v>
      </c>
      <c r="K95" s="43">
        <v>20.100000000000001</v>
      </c>
      <c r="L95" s="43">
        <v>0</v>
      </c>
      <c r="M95" s="43">
        <v>20.100000000000001</v>
      </c>
      <c r="N95" s="94">
        <v>0</v>
      </c>
      <c r="O95" s="43">
        <v>0</v>
      </c>
      <c r="P95" s="33">
        <v>0</v>
      </c>
      <c r="Q95" s="33"/>
      <c r="S95" s="36"/>
      <c r="T95" s="36"/>
    </row>
    <row r="96" spans="1:20" s="35" customFormat="1" x14ac:dyDescent="0.25">
      <c r="A96" s="37"/>
      <c r="B96" s="220" t="s">
        <v>306</v>
      </c>
      <c r="C96" s="221"/>
      <c r="D96" s="221"/>
      <c r="E96" s="221"/>
      <c r="F96" s="221"/>
      <c r="G96" s="221"/>
      <c r="H96" s="222"/>
      <c r="I96" s="43">
        <v>0</v>
      </c>
      <c r="J96" s="43">
        <v>0</v>
      </c>
      <c r="K96" s="43">
        <v>63.7</v>
      </c>
      <c r="L96" s="43">
        <v>0</v>
      </c>
      <c r="M96" s="43">
        <v>63.6</v>
      </c>
      <c r="N96" s="94">
        <v>0</v>
      </c>
      <c r="O96" s="43">
        <v>0</v>
      </c>
      <c r="P96" s="33">
        <v>0</v>
      </c>
      <c r="Q96" s="33"/>
      <c r="S96" s="36"/>
      <c r="T96" s="36"/>
    </row>
    <row r="97" spans="1:30" s="35" customFormat="1" ht="94.5" x14ac:dyDescent="0.25">
      <c r="A97" s="37" t="s">
        <v>234</v>
      </c>
      <c r="B97" s="49" t="s">
        <v>323</v>
      </c>
      <c r="C97" s="13" t="s">
        <v>278</v>
      </c>
      <c r="D97" s="38" t="s">
        <v>344</v>
      </c>
      <c r="E97" s="40">
        <v>43109</v>
      </c>
      <c r="F97" s="40">
        <v>43463</v>
      </c>
      <c r="G97" s="40">
        <v>43109</v>
      </c>
      <c r="H97" s="40" t="s">
        <v>154</v>
      </c>
      <c r="I97" s="33" t="s">
        <v>154</v>
      </c>
      <c r="J97" s="33" t="s">
        <v>154</v>
      </c>
      <c r="K97" s="33" t="s">
        <v>154</v>
      </c>
      <c r="L97" s="33" t="s">
        <v>154</v>
      </c>
      <c r="M97" s="33" t="s">
        <v>154</v>
      </c>
      <c r="N97" s="33" t="s">
        <v>154</v>
      </c>
      <c r="O97" s="43" t="s">
        <v>154</v>
      </c>
      <c r="P97" s="33" t="s">
        <v>154</v>
      </c>
      <c r="Q97" s="33" t="s">
        <v>154</v>
      </c>
      <c r="S97" s="36"/>
      <c r="T97" s="36"/>
    </row>
    <row r="98" spans="1:30" s="35" customFormat="1" ht="15.6" customHeight="1" x14ac:dyDescent="0.25">
      <c r="A98" s="216" t="s">
        <v>324</v>
      </c>
      <c r="B98" s="217"/>
      <c r="C98" s="217"/>
      <c r="D98" s="217"/>
      <c r="E98" s="217"/>
      <c r="F98" s="217"/>
      <c r="G98" s="217"/>
      <c r="H98" s="218"/>
      <c r="I98" s="43">
        <f>I99+I100</f>
        <v>112.5</v>
      </c>
      <c r="J98" s="43">
        <f t="shared" ref="J98:P98" si="9">J99+J100</f>
        <v>4</v>
      </c>
      <c r="K98" s="43">
        <f t="shared" si="9"/>
        <v>196.29999999999998</v>
      </c>
      <c r="L98" s="43">
        <f t="shared" si="9"/>
        <v>0</v>
      </c>
      <c r="M98" s="43">
        <f t="shared" si="9"/>
        <v>328.7</v>
      </c>
      <c r="N98" s="43">
        <f t="shared" si="9"/>
        <v>0</v>
      </c>
      <c r="O98" s="43">
        <f t="shared" si="9"/>
        <v>112.5</v>
      </c>
      <c r="P98" s="43">
        <f t="shared" si="9"/>
        <v>0</v>
      </c>
      <c r="Q98" s="33"/>
      <c r="S98" s="36"/>
      <c r="T98" s="36"/>
    </row>
    <row r="99" spans="1:30" s="35" customFormat="1" x14ac:dyDescent="0.25">
      <c r="A99" s="220" t="s">
        <v>312</v>
      </c>
      <c r="B99" s="221"/>
      <c r="C99" s="221"/>
      <c r="D99" s="221"/>
      <c r="E99" s="221"/>
      <c r="F99" s="221"/>
      <c r="G99" s="221"/>
      <c r="H99" s="222"/>
      <c r="I99" s="43">
        <f>I86+I89+I92+I95</f>
        <v>27</v>
      </c>
      <c r="J99" s="43">
        <f t="shared" ref="J99:P100" si="10">J86+J89+J92+J95</f>
        <v>3</v>
      </c>
      <c r="K99" s="43">
        <f t="shared" si="10"/>
        <v>47.1</v>
      </c>
      <c r="L99" s="43">
        <f t="shared" si="10"/>
        <v>0</v>
      </c>
      <c r="M99" s="43">
        <f t="shared" si="10"/>
        <v>78.900000000000006</v>
      </c>
      <c r="N99" s="43">
        <f t="shared" si="10"/>
        <v>0</v>
      </c>
      <c r="O99" s="43">
        <f t="shared" si="10"/>
        <v>27</v>
      </c>
      <c r="P99" s="43">
        <f t="shared" si="10"/>
        <v>0</v>
      </c>
      <c r="Q99" s="33"/>
      <c r="S99" s="36"/>
      <c r="T99" s="36"/>
    </row>
    <row r="100" spans="1:30" s="35" customFormat="1" x14ac:dyDescent="0.25">
      <c r="A100" s="220" t="s">
        <v>306</v>
      </c>
      <c r="B100" s="221"/>
      <c r="C100" s="221"/>
      <c r="D100" s="221"/>
      <c r="E100" s="221"/>
      <c r="F100" s="221"/>
      <c r="G100" s="221"/>
      <c r="H100" s="222"/>
      <c r="I100" s="43">
        <f>I87+I90+I93+I96</f>
        <v>85.5</v>
      </c>
      <c r="J100" s="43">
        <f t="shared" si="10"/>
        <v>1</v>
      </c>
      <c r="K100" s="43">
        <f t="shared" si="10"/>
        <v>149.19999999999999</v>
      </c>
      <c r="L100" s="43">
        <f t="shared" si="10"/>
        <v>0</v>
      </c>
      <c r="M100" s="43">
        <f t="shared" si="10"/>
        <v>249.79999999999998</v>
      </c>
      <c r="N100" s="43">
        <f t="shared" si="10"/>
        <v>0</v>
      </c>
      <c r="O100" s="43">
        <f t="shared" si="10"/>
        <v>85.5</v>
      </c>
      <c r="P100" s="43">
        <f t="shared" si="10"/>
        <v>0</v>
      </c>
      <c r="Q100" s="33"/>
      <c r="S100" s="36"/>
      <c r="T100" s="36"/>
    </row>
    <row r="101" spans="1:30" s="35" customFormat="1" x14ac:dyDescent="0.25">
      <c r="A101" s="224" t="s">
        <v>325</v>
      </c>
      <c r="B101" s="225"/>
      <c r="C101" s="225"/>
      <c r="D101" s="225"/>
      <c r="E101" s="225"/>
      <c r="F101" s="225"/>
      <c r="G101" s="225"/>
      <c r="H101" s="226"/>
      <c r="I101" s="94">
        <f>I102+I103</f>
        <v>428811.9</v>
      </c>
      <c r="J101" s="94">
        <f t="shared" ref="J101:P101" si="11">J102+J103</f>
        <v>352554.7</v>
      </c>
      <c r="K101" s="94">
        <f t="shared" si="11"/>
        <v>508510.50000000006</v>
      </c>
      <c r="L101" s="94">
        <f t="shared" si="11"/>
        <v>0</v>
      </c>
      <c r="M101" s="94">
        <f t="shared" si="11"/>
        <v>528862.29999999993</v>
      </c>
      <c r="N101" s="94">
        <f t="shared" si="11"/>
        <v>0</v>
      </c>
      <c r="O101" s="94">
        <f t="shared" si="11"/>
        <v>542536.80000000005</v>
      </c>
      <c r="P101" s="43">
        <f t="shared" si="11"/>
        <v>0</v>
      </c>
      <c r="Q101" s="33"/>
      <c r="S101" s="36"/>
      <c r="T101" s="36"/>
    </row>
    <row r="102" spans="1:30" s="35" customFormat="1" x14ac:dyDescent="0.25">
      <c r="A102" s="227" t="s">
        <v>312</v>
      </c>
      <c r="B102" s="228"/>
      <c r="C102" s="228"/>
      <c r="D102" s="228"/>
      <c r="E102" s="228"/>
      <c r="F102" s="228"/>
      <c r="G102" s="228"/>
      <c r="H102" s="229"/>
      <c r="I102" s="43">
        <f t="shared" ref="I102:P103" si="12">I99+I59+I82</f>
        <v>147046.9</v>
      </c>
      <c r="J102" s="43">
        <f t="shared" si="12"/>
        <v>111486.7</v>
      </c>
      <c r="K102" s="43">
        <f t="shared" si="12"/>
        <v>192296.10000000003</v>
      </c>
      <c r="L102" s="43">
        <f t="shared" si="12"/>
        <v>0</v>
      </c>
      <c r="M102" s="43">
        <f t="shared" si="12"/>
        <v>215878.39999999999</v>
      </c>
      <c r="N102" s="43">
        <f t="shared" si="12"/>
        <v>0</v>
      </c>
      <c r="O102" s="43">
        <f t="shared" si="12"/>
        <v>225403.4</v>
      </c>
      <c r="P102" s="43">
        <f t="shared" si="12"/>
        <v>0</v>
      </c>
      <c r="Q102" s="33"/>
      <c r="S102" s="36"/>
      <c r="T102" s="36"/>
    </row>
    <row r="103" spans="1:30" s="35" customFormat="1" x14ac:dyDescent="0.25">
      <c r="A103" s="227" t="s">
        <v>306</v>
      </c>
      <c r="B103" s="228"/>
      <c r="C103" s="228"/>
      <c r="D103" s="228"/>
      <c r="E103" s="228"/>
      <c r="F103" s="228"/>
      <c r="G103" s="228"/>
      <c r="H103" s="229"/>
      <c r="I103" s="94">
        <f t="shared" si="12"/>
        <v>281765</v>
      </c>
      <c r="J103" s="94">
        <f t="shared" si="12"/>
        <v>241068</v>
      </c>
      <c r="K103" s="94">
        <f t="shared" si="12"/>
        <v>316214.40000000002</v>
      </c>
      <c r="L103" s="94">
        <f t="shared" si="12"/>
        <v>0</v>
      </c>
      <c r="M103" s="94">
        <f t="shared" si="12"/>
        <v>312983.89999999997</v>
      </c>
      <c r="N103" s="94">
        <f t="shared" si="12"/>
        <v>0</v>
      </c>
      <c r="O103" s="94">
        <f t="shared" si="12"/>
        <v>317133.40000000002</v>
      </c>
      <c r="P103" s="43">
        <f t="shared" si="12"/>
        <v>0</v>
      </c>
      <c r="Q103" s="33"/>
      <c r="S103" s="36"/>
      <c r="T103" s="36"/>
    </row>
    <row r="104" spans="1:30" s="56" customFormat="1" ht="96.6" customHeight="1" x14ac:dyDescent="0.3">
      <c r="A104" s="230" t="s">
        <v>445</v>
      </c>
      <c r="B104" s="230"/>
      <c r="C104" s="230"/>
      <c r="D104" s="230"/>
      <c r="E104" s="230"/>
      <c r="F104" s="54" t="s">
        <v>3</v>
      </c>
      <c r="G104" s="20"/>
      <c r="H104" s="54"/>
      <c r="I104" s="54"/>
      <c r="J104" s="55"/>
      <c r="M104" s="55"/>
      <c r="N104" s="57" t="s">
        <v>444</v>
      </c>
      <c r="O104" s="55"/>
      <c r="P104" s="55"/>
      <c r="R104" s="20"/>
      <c r="S104" s="55"/>
      <c r="U104" s="55"/>
      <c r="V104" s="20"/>
      <c r="W104" s="20"/>
      <c r="Y104" s="20"/>
    </row>
    <row r="105" spans="1:30" s="56" customFormat="1" ht="24.75" customHeight="1" x14ac:dyDescent="0.25">
      <c r="B105" s="58"/>
      <c r="C105" s="58"/>
      <c r="D105" s="58"/>
      <c r="E105" s="59"/>
      <c r="F105" s="60" t="s">
        <v>13</v>
      </c>
      <c r="G105" s="59"/>
      <c r="H105" s="61"/>
      <c r="I105" s="61"/>
      <c r="N105" s="62" t="s">
        <v>326</v>
      </c>
      <c r="O105" s="63"/>
      <c r="V105" s="20"/>
      <c r="W105" s="20"/>
      <c r="Y105" s="20"/>
    </row>
    <row r="106" spans="1:30" s="56" customFormat="1" ht="36" customHeight="1" x14ac:dyDescent="0.25">
      <c r="A106" s="223"/>
      <c r="B106" s="223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</row>
    <row r="107" spans="1:30" s="65" customFormat="1" ht="34.5" customHeight="1" x14ac:dyDescent="0.25">
      <c r="A107" s="69" t="s">
        <v>350</v>
      </c>
      <c r="B107" s="20"/>
      <c r="C107" s="20"/>
      <c r="D107" s="20"/>
      <c r="E107" s="20"/>
      <c r="F107" s="64"/>
      <c r="AA107" s="66"/>
      <c r="AB107" s="66"/>
      <c r="AC107" s="66"/>
      <c r="AD107" s="66"/>
    </row>
    <row r="108" spans="1:30" s="65" customFormat="1" ht="17.45" customHeight="1" x14ac:dyDescent="0.25">
      <c r="A108" s="149" t="s">
        <v>351</v>
      </c>
      <c r="B108" s="20"/>
      <c r="C108" s="20"/>
      <c r="D108" s="20"/>
      <c r="E108" s="20"/>
      <c r="F108" s="64"/>
      <c r="AA108" s="66"/>
      <c r="AB108" s="66"/>
      <c r="AC108" s="66"/>
      <c r="AD108" s="66" t="s">
        <v>327</v>
      </c>
    </row>
    <row r="109" spans="1:30" x14ac:dyDescent="0.25">
      <c r="A109" s="59"/>
    </row>
    <row r="110" spans="1:30" x14ac:dyDescent="0.25">
      <c r="A110" s="149"/>
    </row>
  </sheetData>
  <autoFilter ref="A10:AD105"/>
  <mergeCells count="42">
    <mergeCell ref="A106:B106"/>
    <mergeCell ref="A99:H99"/>
    <mergeCell ref="A100:H100"/>
    <mergeCell ref="A101:H101"/>
    <mergeCell ref="A102:H102"/>
    <mergeCell ref="A103:H103"/>
    <mergeCell ref="A104:E104"/>
    <mergeCell ref="A98:H98"/>
    <mergeCell ref="A59:H59"/>
    <mergeCell ref="A60:H60"/>
    <mergeCell ref="A81:H81"/>
    <mergeCell ref="B86:H86"/>
    <mergeCell ref="B87:H87"/>
    <mergeCell ref="B89:H89"/>
    <mergeCell ref="B90:H90"/>
    <mergeCell ref="B92:H92"/>
    <mergeCell ref="B93:H93"/>
    <mergeCell ref="B95:H95"/>
    <mergeCell ref="B96:H96"/>
    <mergeCell ref="A82:H82"/>
    <mergeCell ref="A83:H83"/>
    <mergeCell ref="A58:H58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4" fitToHeight="0" orientation="landscape" r:id="rId1"/>
  <headerFooter>
    <oddFooter>&amp;C &amp;P</oddFooter>
  </headerFooter>
  <rowBreaks count="13" manualBreakCount="13">
    <brk id="18" max="16" man="1"/>
    <brk id="22" max="16" man="1"/>
    <brk id="25" max="16" man="1"/>
    <brk id="32" max="16" man="1"/>
    <brk id="35" max="16383" man="1"/>
    <brk id="38" max="16383" man="1"/>
    <brk id="48" max="16" man="1"/>
    <brk id="52" max="16" man="1"/>
    <brk id="60" max="16383" man="1"/>
    <brk id="65" max="16383" man="1"/>
    <brk id="72" max="16383" man="1"/>
    <brk id="77" max="16" man="1"/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2019-04-18T15:52:52Z</cp:lastPrinted>
  <dcterms:created xsi:type="dcterms:W3CDTF">2010-04-08T05:43:02Z</dcterms:created>
  <dcterms:modified xsi:type="dcterms:W3CDTF">2019-07-11T14:45:54Z</dcterms:modified>
</cp:coreProperties>
</file>